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24915" windowHeight="11895" firstSheet="1" activeTab="11"/>
  </bookViews>
  <sheets>
    <sheet name="прил1" sheetId="4" r:id="rId1"/>
    <sheet name="прил2" sheetId="14" r:id="rId2"/>
    <sheet name="прил3" sheetId="5" r:id="rId3"/>
    <sheet name="прил4" sheetId="10" r:id="rId4"/>
    <sheet name="прил5" sheetId="1" r:id="rId5"/>
    <sheet name="прил6" sheetId="6" r:id="rId6"/>
    <sheet name="прил7" sheetId="2" r:id="rId7"/>
    <sheet name="прил8" sheetId="7" r:id="rId8"/>
    <sheet name="прил9" sheetId="3" r:id="rId9"/>
    <sheet name="прил10" sheetId="8" r:id="rId10"/>
    <sheet name="прил11" sheetId="9" r:id="rId11"/>
    <sheet name="прил12" sheetId="15" r:id="rId12"/>
    <sheet name="прил13" sheetId="13" r:id="rId13"/>
    <sheet name="прил14" sheetId="16" r:id="rId14"/>
    <sheet name="прил15" sheetId="12" r:id="rId15"/>
    <sheet name="прил16" sheetId="17" r:id="rId16"/>
    <sheet name="прил17" sheetId="11" r:id="rId17"/>
    <sheet name="прил18" sheetId="18" r:id="rId18"/>
  </sheets>
  <definedNames>
    <definedName name="_xlnm.Print_Area" localSheetId="10">прил11!$A$1:$F$85</definedName>
    <definedName name="_xlnm.Print_Area" localSheetId="4">прил5!$A$1:$C$72</definedName>
    <definedName name="_xlnm.Print_Area" localSheetId="5">прил6!$A$1:$D$71</definedName>
    <definedName name="_xlnm.Print_Area" localSheetId="6">прил7!$A$1:$F$408</definedName>
    <definedName name="_xlnm.Print_Area" localSheetId="8">прил9!$A$1:$H$463</definedName>
  </definedNames>
  <calcPr calcId="144525"/>
</workbook>
</file>

<file path=xl/calcChain.xml><?xml version="1.0" encoding="utf-8"?>
<calcChain xmlns="http://schemas.openxmlformats.org/spreadsheetml/2006/main">
  <c r="E25" i="18" l="1"/>
  <c r="D25" i="18"/>
  <c r="G85" i="15" l="1"/>
  <c r="G84" i="15" s="1"/>
  <c r="G83" i="15" s="1"/>
  <c r="G82" i="15" s="1"/>
  <c r="G81" i="15"/>
  <c r="G80" i="15" s="1"/>
  <c r="G79" i="15" s="1"/>
  <c r="G78" i="15" s="1"/>
  <c r="G77" i="15" s="1"/>
  <c r="G76" i="15" s="1"/>
  <c r="G72" i="15"/>
  <c r="G71" i="15"/>
  <c r="G70" i="15" s="1"/>
  <c r="G68" i="15"/>
  <c r="G67" i="15"/>
  <c r="G66" i="15" s="1"/>
  <c r="G65" i="15" s="1"/>
  <c r="G62" i="15"/>
  <c r="G61" i="15"/>
  <c r="G60" i="15" s="1"/>
  <c r="G59" i="15" s="1"/>
  <c r="G55" i="15"/>
  <c r="G54" i="15"/>
  <c r="G53" i="15"/>
  <c r="G52" i="15" s="1"/>
  <c r="G50" i="15"/>
  <c r="G49" i="15"/>
  <c r="G48" i="15" s="1"/>
  <c r="G47" i="15" s="1"/>
  <c r="G44" i="15"/>
  <c r="G43" i="15"/>
  <c r="G42" i="15" s="1"/>
  <c r="G41" i="15" s="1"/>
  <c r="G40" i="15" s="1"/>
  <c r="G39" i="15"/>
  <c r="G38" i="15" s="1"/>
  <c r="G37" i="15" s="1"/>
  <c r="G36" i="15" s="1"/>
  <c r="G35" i="15" s="1"/>
  <c r="G33" i="15"/>
  <c r="G32" i="15" s="1"/>
  <c r="G31" i="15" s="1"/>
  <c r="G27" i="15"/>
  <c r="G26" i="15" s="1"/>
  <c r="G25" i="15" s="1"/>
  <c r="G24" i="15" s="1"/>
  <c r="G23" i="15" s="1"/>
  <c r="G22" i="15" s="1"/>
  <c r="G21" i="15"/>
  <c r="G20" i="15" s="1"/>
  <c r="G19" i="15" s="1"/>
  <c r="G18" i="15" s="1"/>
  <c r="G17" i="15" s="1"/>
  <c r="G16" i="15" s="1"/>
  <c r="F85" i="15"/>
  <c r="F81" i="15"/>
  <c r="F62" i="15"/>
  <c r="F54" i="15"/>
  <c r="F44" i="15"/>
  <c r="F39" i="15"/>
  <c r="F27" i="15"/>
  <c r="F21" i="15"/>
  <c r="H268" i="8"/>
  <c r="G409" i="7"/>
  <c r="G408" i="7"/>
  <c r="G407" i="7" s="1"/>
  <c r="G406" i="7" s="1"/>
  <c r="G405" i="7" s="1"/>
  <c r="G404" i="7" s="1"/>
  <c r="G403" i="7" s="1"/>
  <c r="G402" i="7" s="1"/>
  <c r="G401" i="7"/>
  <c r="G400" i="7" s="1"/>
  <c r="G399" i="7" s="1"/>
  <c r="G398" i="7" s="1"/>
  <c r="G397" i="7" s="1"/>
  <c r="G396" i="7"/>
  <c r="G395" i="7" s="1"/>
  <c r="G394" i="7" s="1"/>
  <c r="G393" i="7" s="1"/>
  <c r="G392" i="7" s="1"/>
  <c r="G391" i="7" s="1"/>
  <c r="G390" i="7" s="1"/>
  <c r="G389" i="7"/>
  <c r="G388" i="7" s="1"/>
  <c r="G387" i="7" s="1"/>
  <c r="G386" i="7" s="1"/>
  <c r="G385" i="7"/>
  <c r="G384" i="7"/>
  <c r="G383" i="7" s="1"/>
  <c r="G382" i="7" s="1"/>
  <c r="G381" i="7" s="1"/>
  <c r="G378" i="7"/>
  <c r="G377" i="7" s="1"/>
  <c r="G376" i="7" s="1"/>
  <c r="G375" i="7" s="1"/>
  <c r="G374" i="7"/>
  <c r="G373" i="7" s="1"/>
  <c r="G372" i="7" s="1"/>
  <c r="G371" i="7" s="1"/>
  <c r="G368" i="7"/>
  <c r="G367" i="7" s="1"/>
  <c r="G366" i="7" s="1"/>
  <c r="G365" i="7" s="1"/>
  <c r="G364" i="7"/>
  <c r="G363" i="7" s="1"/>
  <c r="G362" i="7" s="1"/>
  <c r="G361" i="7" s="1"/>
  <c r="G359" i="7"/>
  <c r="G358" i="7" s="1"/>
  <c r="G357" i="7" s="1"/>
  <c r="G356" i="7" s="1"/>
  <c r="G355" i="7"/>
  <c r="G354" i="7" s="1"/>
  <c r="G353" i="7" s="1"/>
  <c r="G352" i="7" s="1"/>
  <c r="G351" i="7"/>
  <c r="G350" i="7" s="1"/>
  <c r="G349" i="7" s="1"/>
  <c r="G348" i="7" s="1"/>
  <c r="G346" i="7"/>
  <c r="G345" i="7" s="1"/>
  <c r="G344" i="7" s="1"/>
  <c r="G343" i="7" s="1"/>
  <c r="G339" i="7"/>
  <c r="G338" i="7"/>
  <c r="G337" i="7" s="1"/>
  <c r="G336" i="7" s="1"/>
  <c r="G335" i="7" s="1"/>
  <c r="G334" i="7" s="1"/>
  <c r="G332" i="7"/>
  <c r="G331" i="7" s="1"/>
  <c r="G330" i="7" s="1"/>
  <c r="G329" i="7" s="1"/>
  <c r="G328" i="7" s="1"/>
  <c r="G327" i="7" s="1"/>
  <c r="G326" i="7"/>
  <c r="G325" i="7" s="1"/>
  <c r="G324" i="7" s="1"/>
  <c r="G323" i="7"/>
  <c r="G322" i="7"/>
  <c r="G321" i="7" s="1"/>
  <c r="G320" i="7" s="1"/>
  <c r="G319" i="7"/>
  <c r="G318" i="7"/>
  <c r="G317" i="7" s="1"/>
  <c r="G316" i="7" s="1"/>
  <c r="G315" i="7" s="1"/>
  <c r="G314" i="7" s="1"/>
  <c r="G313" i="7"/>
  <c r="G312" i="7"/>
  <c r="G311" i="7" s="1"/>
  <c r="G310" i="7" s="1"/>
  <c r="G309" i="7" s="1"/>
  <c r="G308" i="7"/>
  <c r="G307" i="7" s="1"/>
  <c r="G306" i="7" s="1"/>
  <c r="G305" i="7"/>
  <c r="G304" i="7"/>
  <c r="G301" i="7"/>
  <c r="G300" i="7"/>
  <c r="G299" i="7" s="1"/>
  <c r="G296" i="7"/>
  <c r="G295" i="7" s="1"/>
  <c r="G294" i="7" s="1"/>
  <c r="G293" i="7"/>
  <c r="G292" i="7"/>
  <c r="G289" i="7"/>
  <c r="G288" i="7"/>
  <c r="G287" i="7" s="1"/>
  <c r="G281" i="7"/>
  <c r="G280" i="7" s="1"/>
  <c r="G279" i="7" s="1"/>
  <c r="G278" i="7" s="1"/>
  <c r="G277" i="7"/>
  <c r="G276" i="7" s="1"/>
  <c r="G275" i="7" s="1"/>
  <c r="G274" i="7" s="1"/>
  <c r="G272" i="7"/>
  <c r="G271" i="7" s="1"/>
  <c r="G270" i="7" s="1"/>
  <c r="G269" i="7" s="1"/>
  <c r="G268" i="7" s="1"/>
  <c r="G267" i="7" s="1"/>
  <c r="G266" i="7"/>
  <c r="G265" i="7"/>
  <c r="G264" i="7"/>
  <c r="G263" i="7" s="1"/>
  <c r="G262" i="7"/>
  <c r="G261" i="7"/>
  <c r="G260" i="7"/>
  <c r="G259" i="7" s="1"/>
  <c r="G258" i="7"/>
  <c r="G257" i="7" s="1"/>
  <c r="G256" i="7" s="1"/>
  <c r="G255" i="7" s="1"/>
  <c r="G254" i="7" s="1"/>
  <c r="G252" i="7"/>
  <c r="G251" i="7" s="1"/>
  <c r="G250" i="7" s="1"/>
  <c r="G249" i="7" s="1"/>
  <c r="G248" i="7"/>
  <c r="G247" i="7" s="1"/>
  <c r="G246" i="7" s="1"/>
  <c r="G245" i="7" s="1"/>
  <c r="G244" i="7" s="1"/>
  <c r="G243" i="7" s="1"/>
  <c r="G242" i="7"/>
  <c r="G241" i="7" s="1"/>
  <c r="G240" i="7" s="1"/>
  <c r="G239" i="7" s="1"/>
  <c r="G238" i="7"/>
  <c r="G237" i="7" s="1"/>
  <c r="G236" i="7" s="1"/>
  <c r="G235" i="7"/>
  <c r="G234" i="7" s="1"/>
  <c r="G233" i="7" s="1"/>
  <c r="G231" i="7"/>
  <c r="G230" i="7" s="1"/>
  <c r="G229" i="7" s="1"/>
  <c r="G228" i="7"/>
  <c r="G227" i="7"/>
  <c r="G223" i="7"/>
  <c r="G222" i="7"/>
  <c r="G221" i="7" s="1"/>
  <c r="G220" i="7" s="1"/>
  <c r="G218" i="7"/>
  <c r="G217" i="7" s="1"/>
  <c r="G216" i="7" s="1"/>
  <c r="G215" i="7"/>
  <c r="G214" i="7"/>
  <c r="G211" i="7"/>
  <c r="G210" i="7"/>
  <c r="G204" i="7"/>
  <c r="G203" i="7" s="1"/>
  <c r="G202" i="7" s="1"/>
  <c r="G201" i="7"/>
  <c r="G200" i="7"/>
  <c r="G197" i="7"/>
  <c r="G196" i="7"/>
  <c r="G195" i="7" s="1"/>
  <c r="G194" i="7" s="1"/>
  <c r="G191" i="7"/>
  <c r="G190" i="7"/>
  <c r="G187" i="7"/>
  <c r="G186" i="7"/>
  <c r="G183" i="7"/>
  <c r="G182" i="7" s="1"/>
  <c r="G181" i="7" s="1"/>
  <c r="G177" i="7"/>
  <c r="G176" i="7" s="1"/>
  <c r="G175" i="7" s="1"/>
  <c r="G174" i="7" s="1"/>
  <c r="G173" i="7"/>
  <c r="G172" i="7" s="1"/>
  <c r="G171" i="7" s="1"/>
  <c r="G170" i="7" s="1"/>
  <c r="G168" i="7"/>
  <c r="G167" i="7"/>
  <c r="G166" i="7" s="1"/>
  <c r="G165" i="7"/>
  <c r="G164" i="7" s="1"/>
  <c r="G163" i="7" s="1"/>
  <c r="G162" i="7"/>
  <c r="G161" i="7"/>
  <c r="G160" i="7" s="1"/>
  <c r="G159" i="7" s="1"/>
  <c r="G158" i="7" s="1"/>
  <c r="G157" i="7" s="1"/>
  <c r="G154" i="7"/>
  <c r="G153" i="7"/>
  <c r="G152" i="7" s="1"/>
  <c r="G151" i="7"/>
  <c r="G150" i="7" s="1"/>
  <c r="G149" i="7" s="1"/>
  <c r="G148" i="7"/>
  <c r="G147" i="7"/>
  <c r="G146" i="7" s="1"/>
  <c r="G141" i="7"/>
  <c r="G140" i="7" s="1"/>
  <c r="G139" i="7" s="1"/>
  <c r="G138" i="7" s="1"/>
  <c r="G137" i="7" s="1"/>
  <c r="G136" i="7" s="1"/>
  <c r="G135" i="7"/>
  <c r="G134" i="7"/>
  <c r="G133" i="7"/>
  <c r="G132" i="7" s="1"/>
  <c r="G131" i="7"/>
  <c r="G130" i="7"/>
  <c r="G129" i="7"/>
  <c r="G128" i="7" s="1"/>
  <c r="G127" i="7"/>
  <c r="G126" i="7" s="1"/>
  <c r="G125" i="7" s="1"/>
  <c r="G122" i="7"/>
  <c r="G121" i="7"/>
  <c r="G120" i="7" s="1"/>
  <c r="G119" i="7" s="1"/>
  <c r="G118" i="7" s="1"/>
  <c r="G117" i="7"/>
  <c r="G116" i="7" s="1"/>
  <c r="G115" i="7" s="1"/>
  <c r="G114" i="7"/>
  <c r="G113" i="7"/>
  <c r="G112" i="7" s="1"/>
  <c r="G111" i="7" s="1"/>
  <c r="G110" i="7" s="1"/>
  <c r="G109" i="7" s="1"/>
  <c r="G107" i="7"/>
  <c r="G106" i="7" s="1"/>
  <c r="G105" i="7" s="1"/>
  <c r="G104" i="7" s="1"/>
  <c r="G103" i="7" s="1"/>
  <c r="G102" i="7"/>
  <c r="G101" i="7" s="1"/>
  <c r="G100" i="7" s="1"/>
  <c r="G99" i="7" s="1"/>
  <c r="G98" i="7" s="1"/>
  <c r="G97" i="7" s="1"/>
  <c r="G96" i="7"/>
  <c r="G95" i="7" s="1"/>
  <c r="G94" i="7" s="1"/>
  <c r="G93" i="7"/>
  <c r="G92" i="7" s="1"/>
  <c r="G91" i="7" s="1"/>
  <c r="G89" i="7"/>
  <c r="G88" i="7" s="1"/>
  <c r="G87" i="7" s="1"/>
  <c r="G86" i="7"/>
  <c r="G85" i="7"/>
  <c r="G84" i="7" s="1"/>
  <c r="G83" i="7" s="1"/>
  <c r="G82" i="7"/>
  <c r="G81" i="7" s="1"/>
  <c r="G80" i="7" s="1"/>
  <c r="G79" i="7"/>
  <c r="G78" i="7" s="1"/>
  <c r="G77" i="7" s="1"/>
  <c r="G75" i="7"/>
  <c r="G74" i="7" s="1"/>
  <c r="G73" i="7" s="1"/>
  <c r="G72" i="7"/>
  <c r="G71" i="7"/>
  <c r="G70" i="7" s="1"/>
  <c r="G69" i="7" s="1"/>
  <c r="G68" i="7"/>
  <c r="G67" i="7"/>
  <c r="G66" i="7" s="1"/>
  <c r="G65" i="7"/>
  <c r="G64" i="7"/>
  <c r="G63" i="7"/>
  <c r="G62" i="7" s="1"/>
  <c r="G61" i="7"/>
  <c r="G60" i="7" s="1"/>
  <c r="G59" i="7" s="1"/>
  <c r="G57" i="7"/>
  <c r="G56" i="7" s="1"/>
  <c r="G55" i="7" s="1"/>
  <c r="G54" i="7"/>
  <c r="G53" i="7"/>
  <c r="G52" i="7" s="1"/>
  <c r="G51" i="7" s="1"/>
  <c r="G48" i="7"/>
  <c r="G47" i="7"/>
  <c r="G46" i="7" s="1"/>
  <c r="G45" i="7" s="1"/>
  <c r="G44" i="7"/>
  <c r="G43" i="7"/>
  <c r="G42" i="7" s="1"/>
  <c r="G41" i="7" s="1"/>
  <c r="G40" i="7"/>
  <c r="G39" i="7"/>
  <c r="G38" i="7" s="1"/>
  <c r="G37" i="7" s="1"/>
  <c r="G36" i="7" s="1"/>
  <c r="G34" i="7"/>
  <c r="G33" i="7"/>
  <c r="G32" i="7" s="1"/>
  <c r="G31" i="7"/>
  <c r="G30" i="7" s="1"/>
  <c r="G29" i="7" s="1"/>
  <c r="G28" i="7"/>
  <c r="G27" i="7"/>
  <c r="G26" i="7" s="1"/>
  <c r="G22" i="7"/>
  <c r="G21" i="7" s="1"/>
  <c r="G20" i="7" s="1"/>
  <c r="G19" i="7" s="1"/>
  <c r="G18" i="7" s="1"/>
  <c r="G17" i="7" s="1"/>
  <c r="F231" i="7"/>
  <c r="F58" i="15" s="1"/>
  <c r="F75" i="7"/>
  <c r="F409" i="7"/>
  <c r="F401" i="7"/>
  <c r="F396" i="7"/>
  <c r="F389" i="7"/>
  <c r="F385" i="7"/>
  <c r="F378" i="7"/>
  <c r="F374" i="7"/>
  <c r="F368" i="7"/>
  <c r="F364" i="7"/>
  <c r="F359" i="7"/>
  <c r="F355" i="7"/>
  <c r="F351" i="7"/>
  <c r="F346" i="7"/>
  <c r="F339" i="7"/>
  <c r="F332" i="7"/>
  <c r="F326" i="7"/>
  <c r="F323" i="7"/>
  <c r="F322" i="7"/>
  <c r="F319" i="7"/>
  <c r="F313" i="7"/>
  <c r="F308" i="7"/>
  <c r="F305" i="7"/>
  <c r="F304" i="7"/>
  <c r="F301" i="7"/>
  <c r="F296" i="7"/>
  <c r="F293" i="7"/>
  <c r="F292" i="7"/>
  <c r="F289" i="7"/>
  <c r="F281" i="7"/>
  <c r="F277" i="7"/>
  <c r="F242" i="7"/>
  <c r="F238" i="7"/>
  <c r="F75" i="15" s="1"/>
  <c r="F235" i="7"/>
  <c r="F72" i="15" s="1"/>
  <c r="F228" i="7"/>
  <c r="F55" i="15" s="1"/>
  <c r="F227" i="7"/>
  <c r="F272" i="7"/>
  <c r="F266" i="7"/>
  <c r="F265" i="7"/>
  <c r="F262" i="7"/>
  <c r="F261" i="7"/>
  <c r="F258" i="7"/>
  <c r="F252" i="7"/>
  <c r="F33" i="15" s="1"/>
  <c r="F248" i="7"/>
  <c r="F223" i="7"/>
  <c r="F210" i="7"/>
  <c r="G90" i="7" l="1"/>
  <c r="G76" i="7"/>
  <c r="G75" i="15"/>
  <c r="G74" i="15" s="1"/>
  <c r="G73" i="15" s="1"/>
  <c r="G69" i="15" s="1"/>
  <c r="G64" i="15" s="1"/>
  <c r="G63" i="15" s="1"/>
  <c r="G58" i="15"/>
  <c r="G57" i="15" s="1"/>
  <c r="G56" i="15" s="1"/>
  <c r="G51" i="15" s="1"/>
  <c r="G46" i="15" s="1"/>
  <c r="G45" i="15" s="1"/>
  <c r="G213" i="7"/>
  <c r="G212" i="7" s="1"/>
  <c r="G209" i="7"/>
  <c r="G208" i="7" s="1"/>
  <c r="G207" i="7" s="1"/>
  <c r="G206" i="7" s="1"/>
  <c r="G205" i="7" s="1"/>
  <c r="G185" i="7"/>
  <c r="G184" i="7" s="1"/>
  <c r="G180" i="7" s="1"/>
  <c r="G179" i="7" s="1"/>
  <c r="G189" i="7"/>
  <c r="G188" i="7" s="1"/>
  <c r="G30" i="15"/>
  <c r="G29" i="15" s="1"/>
  <c r="G28" i="15"/>
  <c r="G34" i="15"/>
  <c r="G303" i="7"/>
  <c r="G302" i="7" s="1"/>
  <c r="G298" i="7" s="1"/>
  <c r="G297" i="7" s="1"/>
  <c r="G291" i="7"/>
  <c r="G290" i="7" s="1"/>
  <c r="G286" i="7" s="1"/>
  <c r="G285" i="7" s="1"/>
  <c r="G284" i="7" s="1"/>
  <c r="G199" i="7"/>
  <c r="G198" i="7" s="1"/>
  <c r="G193" i="7" s="1"/>
  <c r="G192" i="7" s="1"/>
  <c r="G370" i="7"/>
  <c r="G369" i="7" s="1"/>
  <c r="G273" i="7"/>
  <c r="G253" i="7"/>
  <c r="G232" i="7"/>
  <c r="G226" i="7"/>
  <c r="G225" i="7" s="1"/>
  <c r="G360" i="7"/>
  <c r="G347" i="7"/>
  <c r="G380" i="7"/>
  <c r="G379" i="7" s="1"/>
  <c r="G25" i="7"/>
  <c r="G24" i="7" s="1"/>
  <c r="G23" i="7" s="1"/>
  <c r="G58" i="7"/>
  <c r="G50" i="7" s="1"/>
  <c r="G49" i="7" s="1"/>
  <c r="G35" i="7" s="1"/>
  <c r="G124" i="7"/>
  <c r="G123" i="7" s="1"/>
  <c r="G108" i="7" s="1"/>
  <c r="G145" i="7"/>
  <c r="G144" i="7" s="1"/>
  <c r="G143" i="7" s="1"/>
  <c r="G142" i="7" s="1"/>
  <c r="G169" i="7"/>
  <c r="G156" i="7" s="1"/>
  <c r="G342" i="7"/>
  <c r="G341" i="7" s="1"/>
  <c r="G340" i="7" s="1"/>
  <c r="G333" i="7" s="1"/>
  <c r="G224" i="7"/>
  <c r="G219" i="7" s="1"/>
  <c r="F218" i="7"/>
  <c r="F215" i="7"/>
  <c r="F214" i="7"/>
  <c r="F211" i="7"/>
  <c r="F204" i="7"/>
  <c r="F201" i="7"/>
  <c r="F200" i="7"/>
  <c r="F197" i="7"/>
  <c r="F196" i="7"/>
  <c r="F191" i="7"/>
  <c r="F190" i="7"/>
  <c r="F187" i="7"/>
  <c r="F186" i="7"/>
  <c r="F183" i="7"/>
  <c r="F177" i="7"/>
  <c r="F68" i="15" s="1"/>
  <c r="F173" i="7"/>
  <c r="F50" i="15" s="1"/>
  <c r="F168" i="7"/>
  <c r="F165" i="7"/>
  <c r="F162" i="7"/>
  <c r="F161" i="7"/>
  <c r="F154" i="7"/>
  <c r="F151" i="7"/>
  <c r="F148" i="7"/>
  <c r="F141" i="7"/>
  <c r="F135" i="7"/>
  <c r="F134" i="7"/>
  <c r="F131" i="7"/>
  <c r="F130" i="7"/>
  <c r="F127" i="7"/>
  <c r="F122" i="7"/>
  <c r="F117" i="7"/>
  <c r="F114" i="7"/>
  <c r="F107" i="7"/>
  <c r="F102" i="7"/>
  <c r="F96" i="7"/>
  <c r="F93" i="7"/>
  <c r="F89" i="7"/>
  <c r="F86" i="7"/>
  <c r="F82" i="7"/>
  <c r="F79" i="7"/>
  <c r="F72" i="7"/>
  <c r="F68" i="7"/>
  <c r="F65" i="7"/>
  <c r="F64" i="7"/>
  <c r="F61" i="7"/>
  <c r="F57" i="7"/>
  <c r="F54" i="7"/>
  <c r="F48" i="7"/>
  <c r="F47" i="7"/>
  <c r="F44" i="7"/>
  <c r="F43" i="7"/>
  <c r="F40" i="7"/>
  <c r="F34" i="7"/>
  <c r="F31" i="7"/>
  <c r="F28" i="7"/>
  <c r="F22" i="7"/>
  <c r="H462" i="8"/>
  <c r="H461" i="8" s="1"/>
  <c r="H460" i="8" s="1"/>
  <c r="H458" i="8"/>
  <c r="H457" i="8" s="1"/>
  <c r="H456" i="8" s="1"/>
  <c r="H455" i="8" s="1"/>
  <c r="H454" i="8" s="1"/>
  <c r="H453" i="8" s="1"/>
  <c r="H452" i="8" s="1"/>
  <c r="H450" i="8"/>
  <c r="H449" i="8" s="1"/>
  <c r="H448" i="8" s="1"/>
  <c r="H447" i="8" s="1"/>
  <c r="H446" i="8" s="1"/>
  <c r="H444" i="8"/>
  <c r="H443" i="8" s="1"/>
  <c r="H440" i="8"/>
  <c r="H439" i="8" s="1"/>
  <c r="H437" i="8"/>
  <c r="H436" i="8" s="1"/>
  <c r="H435" i="8" s="1"/>
  <c r="H434" i="8" s="1"/>
  <c r="H431" i="8"/>
  <c r="H430" i="8"/>
  <c r="H429" i="8" s="1"/>
  <c r="H428" i="8" s="1"/>
  <c r="H426" i="8"/>
  <c r="H425" i="8"/>
  <c r="H422" i="8"/>
  <c r="H421" i="8" s="1"/>
  <c r="H419" i="8"/>
  <c r="H418" i="8"/>
  <c r="H414" i="8"/>
  <c r="H413" i="8" s="1"/>
  <c r="H410" i="8"/>
  <c r="H409" i="8" s="1"/>
  <c r="H407" i="8"/>
  <c r="H406" i="8" s="1"/>
  <c r="H399" i="8"/>
  <c r="H398" i="8" s="1"/>
  <c r="H397" i="8" s="1"/>
  <c r="H396" i="8" s="1"/>
  <c r="H394" i="8"/>
  <c r="H393" i="8" s="1"/>
  <c r="H390" i="8"/>
  <c r="H389" i="8" s="1"/>
  <c r="H386" i="8"/>
  <c r="H385" i="8" s="1"/>
  <c r="H378" i="8"/>
  <c r="H377" i="8" s="1"/>
  <c r="H376" i="8" s="1"/>
  <c r="H375" i="8" s="1"/>
  <c r="H374" i="8" s="1"/>
  <c r="H373" i="8" s="1"/>
  <c r="H371" i="8"/>
  <c r="H370" i="8" s="1"/>
  <c r="H369" i="8" s="1"/>
  <c r="H368" i="8" s="1"/>
  <c r="H367" i="8" s="1"/>
  <c r="H365" i="8"/>
  <c r="H364" i="8" s="1"/>
  <c r="H363" i="8" s="1"/>
  <c r="H362" i="8" s="1"/>
  <c r="H361" i="8" s="1"/>
  <c r="H357" i="8"/>
  <c r="H356" i="8" s="1"/>
  <c r="H355" i="8" s="1"/>
  <c r="H353" i="8"/>
  <c r="H352" i="8" s="1"/>
  <c r="H351" i="8" s="1"/>
  <c r="H348" i="8"/>
  <c r="H347" i="8" s="1"/>
  <c r="H346" i="8" s="1"/>
  <c r="H345" i="8" s="1"/>
  <c r="H344" i="8" s="1"/>
  <c r="H341" i="8"/>
  <c r="H340" i="8"/>
  <c r="H337" i="8"/>
  <c r="H336" i="8"/>
  <c r="H334" i="8"/>
  <c r="H333" i="8"/>
  <c r="H332" i="8" s="1"/>
  <c r="H331" i="8" s="1"/>
  <c r="H328" i="8"/>
  <c r="H327" i="8" s="1"/>
  <c r="H326" i="8" s="1"/>
  <c r="H324" i="8"/>
  <c r="H323" i="8" s="1"/>
  <c r="H321" i="8"/>
  <c r="H320" i="8" s="1"/>
  <c r="H317" i="8"/>
  <c r="H316" i="8" s="1"/>
  <c r="H313" i="8"/>
  <c r="H312" i="8" s="1"/>
  <c r="H308" i="8"/>
  <c r="H307" i="8" s="1"/>
  <c r="H304" i="8"/>
  <c r="H303" i="8" s="1"/>
  <c r="H300" i="8"/>
  <c r="H299" i="8" s="1"/>
  <c r="H294" i="8"/>
  <c r="H293" i="8"/>
  <c r="H291" i="8"/>
  <c r="H290" i="8"/>
  <c r="H287" i="8"/>
  <c r="H286" i="8"/>
  <c r="H285" i="8" s="1"/>
  <c r="H284" i="8" s="1"/>
  <c r="H281" i="8"/>
  <c r="H277" i="8"/>
  <c r="H274" i="8"/>
  <c r="H267" i="8"/>
  <c r="H266" i="8" s="1"/>
  <c r="H264" i="8"/>
  <c r="H263" i="8" s="1"/>
  <c r="H262" i="8" s="1"/>
  <c r="H259" i="8"/>
  <c r="H258" i="8"/>
  <c r="H256" i="8"/>
  <c r="H255" i="8" s="1"/>
  <c r="H252" i="8"/>
  <c r="H251" i="8"/>
  <c r="H244" i="8"/>
  <c r="H243" i="8" s="1"/>
  <c r="H241" i="8"/>
  <c r="H240" i="8" s="1"/>
  <c r="H238" i="8"/>
  <c r="H237" i="8" s="1"/>
  <c r="H236" i="8"/>
  <c r="H235" i="8" s="1"/>
  <c r="H234" i="8" s="1"/>
  <c r="H233" i="8" s="1"/>
  <c r="H232" i="8" s="1"/>
  <c r="H230" i="8"/>
  <c r="H229" i="8"/>
  <c r="H228" i="8" s="1"/>
  <c r="H227" i="8" s="1"/>
  <c r="H226" i="8" s="1"/>
  <c r="H225" i="8" s="1"/>
  <c r="H224" i="8" s="1"/>
  <c r="H222" i="8"/>
  <c r="H221" i="8" s="1"/>
  <c r="H220" i="8" s="1"/>
  <c r="H219" i="8" s="1"/>
  <c r="H217" i="8"/>
  <c r="H216" i="8" s="1"/>
  <c r="H215" i="8" s="1"/>
  <c r="H214" i="8" s="1"/>
  <c r="H212" i="8"/>
  <c r="H211" i="8" s="1"/>
  <c r="H210" i="8" s="1"/>
  <c r="H208" i="8"/>
  <c r="H207" i="8" s="1"/>
  <c r="H206" i="8" s="1"/>
  <c r="H204" i="8"/>
  <c r="H203" i="8" s="1"/>
  <c r="H202" i="8" s="1"/>
  <c r="H199" i="8"/>
  <c r="H198" i="8" s="1"/>
  <c r="H197" i="8" s="1"/>
  <c r="H192" i="8"/>
  <c r="H191" i="8" s="1"/>
  <c r="H190" i="8" s="1"/>
  <c r="H189" i="8" s="1"/>
  <c r="H188" i="8" s="1"/>
  <c r="H185" i="8"/>
  <c r="H184" i="8" s="1"/>
  <c r="H183" i="8" s="1"/>
  <c r="H182" i="8" s="1"/>
  <c r="H181" i="8" s="1"/>
  <c r="H180" i="8" s="1"/>
  <c r="H178" i="8"/>
  <c r="H177" i="8" s="1"/>
  <c r="H174" i="8"/>
  <c r="H173" i="8" s="1"/>
  <c r="H171" i="8"/>
  <c r="H170" i="8" s="1"/>
  <c r="H169" i="8" s="1"/>
  <c r="H168" i="8" s="1"/>
  <c r="H167" i="8" s="1"/>
  <c r="H164" i="8"/>
  <c r="H163" i="8"/>
  <c r="H160" i="8"/>
  <c r="H159" i="8"/>
  <c r="H157" i="8"/>
  <c r="H156" i="8"/>
  <c r="H155" i="8" s="1"/>
  <c r="H154" i="8" s="1"/>
  <c r="H153" i="8" s="1"/>
  <c r="H149" i="8"/>
  <c r="H148" i="8"/>
  <c r="H147" i="8" s="1"/>
  <c r="H146" i="8" s="1"/>
  <c r="H145" i="8" s="1"/>
  <c r="H144" i="8" s="1"/>
  <c r="H142" i="8"/>
  <c r="H141" i="8" s="1"/>
  <c r="H140" i="8" s="1"/>
  <c r="H139" i="8" s="1"/>
  <c r="H138" i="8" s="1"/>
  <c r="H137" i="8" s="1"/>
  <c r="H135" i="8"/>
  <c r="H134" i="8"/>
  <c r="H133" i="8" s="1"/>
  <c r="H131" i="8"/>
  <c r="H130" i="8" s="1"/>
  <c r="H129" i="8" s="1"/>
  <c r="H124" i="8"/>
  <c r="H123" i="8" s="1"/>
  <c r="H121" i="8"/>
  <c r="H120" i="8" s="1"/>
  <c r="H118" i="8"/>
  <c r="H117" i="8" s="1"/>
  <c r="H116" i="8" s="1"/>
  <c r="H115" i="8" s="1"/>
  <c r="H114" i="8" s="1"/>
  <c r="H113" i="8" s="1"/>
  <c r="H110" i="8"/>
  <c r="H109" i="8" s="1"/>
  <c r="H106" i="8"/>
  <c r="H105" i="8" s="1"/>
  <c r="H103" i="8"/>
  <c r="H102" i="8" s="1"/>
  <c r="H98" i="8"/>
  <c r="H97" i="8" s="1"/>
  <c r="H96" i="8" s="1"/>
  <c r="H95" i="8" s="1"/>
  <c r="H93" i="8"/>
  <c r="H92" i="8" s="1"/>
  <c r="H90" i="8"/>
  <c r="H89" i="8" s="1"/>
  <c r="H83" i="8"/>
  <c r="H82" i="8" s="1"/>
  <c r="H81" i="8" s="1"/>
  <c r="H80" i="8" s="1"/>
  <c r="H78" i="8"/>
  <c r="H77" i="8" s="1"/>
  <c r="H76" i="8" s="1"/>
  <c r="H75" i="8" s="1"/>
  <c r="H74" i="8" s="1"/>
  <c r="H72" i="8"/>
  <c r="H71" i="8" s="1"/>
  <c r="H69" i="8"/>
  <c r="H68" i="8"/>
  <c r="H65" i="8"/>
  <c r="H64" i="8" s="1"/>
  <c r="H62" i="8"/>
  <c r="H61" i="8" s="1"/>
  <c r="H58" i="8"/>
  <c r="H57" i="8" s="1"/>
  <c r="H55" i="8"/>
  <c r="H54" i="8"/>
  <c r="H51" i="8"/>
  <c r="H50" i="8" s="1"/>
  <c r="H48" i="8"/>
  <c r="H47" i="8" s="1"/>
  <c r="H46" i="8" s="1"/>
  <c r="H44" i="8"/>
  <c r="H43" i="8"/>
  <c r="H41" i="8"/>
  <c r="H40" i="8"/>
  <c r="H39" i="8" s="1"/>
  <c r="H34" i="8"/>
  <c r="H33" i="8" s="1"/>
  <c r="H30" i="8"/>
  <c r="H29" i="8" s="1"/>
  <c r="H27" i="8"/>
  <c r="H26" i="8" s="1"/>
  <c r="H21" i="8"/>
  <c r="G462" i="8"/>
  <c r="G461" i="8" s="1"/>
  <c r="G460" i="8" s="1"/>
  <c r="G458" i="8"/>
  <c r="G457" i="8" s="1"/>
  <c r="G456" i="8" s="1"/>
  <c r="G450" i="8"/>
  <c r="G449" i="8" s="1"/>
  <c r="G448" i="8" s="1"/>
  <c r="G447" i="8" s="1"/>
  <c r="G446" i="8" s="1"/>
  <c r="G444" i="8"/>
  <c r="G443" i="8" s="1"/>
  <c r="G440" i="8"/>
  <c r="G439" i="8" s="1"/>
  <c r="G437" i="8"/>
  <c r="G436" i="8" s="1"/>
  <c r="G435" i="8" s="1"/>
  <c r="G434" i="8" s="1"/>
  <c r="G433" i="8" s="1"/>
  <c r="G431" i="8"/>
  <c r="G430" i="8"/>
  <c r="G429" i="8" s="1"/>
  <c r="G428" i="8" s="1"/>
  <c r="G426" i="8"/>
  <c r="G425" i="8"/>
  <c r="G422" i="8"/>
  <c r="G421" i="8" s="1"/>
  <c r="G419" i="8"/>
  <c r="G418" i="8"/>
  <c r="G414" i="8"/>
  <c r="G413" i="8" s="1"/>
  <c r="G410" i="8"/>
  <c r="G409" i="8" s="1"/>
  <c r="G407" i="8"/>
  <c r="G406" i="8" s="1"/>
  <c r="G405" i="8" s="1"/>
  <c r="G404" i="8" s="1"/>
  <c r="G403" i="8" s="1"/>
  <c r="G399" i="8"/>
  <c r="G398" i="8"/>
  <c r="G397" i="8" s="1"/>
  <c r="G396" i="8" s="1"/>
  <c r="G394" i="8"/>
  <c r="G393" i="8"/>
  <c r="G390" i="8"/>
  <c r="G389" i="8" s="1"/>
  <c r="G386" i="8"/>
  <c r="G385" i="8" s="1"/>
  <c r="G378" i="8"/>
  <c r="G377" i="8"/>
  <c r="G376" i="8" s="1"/>
  <c r="G375" i="8" s="1"/>
  <c r="G374" i="8" s="1"/>
  <c r="G373" i="8" s="1"/>
  <c r="G371" i="8"/>
  <c r="G370" i="8" s="1"/>
  <c r="G369" i="8" s="1"/>
  <c r="G368" i="8" s="1"/>
  <c r="G367" i="8" s="1"/>
  <c r="G365" i="8"/>
  <c r="G364" i="8" s="1"/>
  <c r="G363" i="8" s="1"/>
  <c r="G362" i="8" s="1"/>
  <c r="G361" i="8" s="1"/>
  <c r="G357" i="8"/>
  <c r="G356" i="8" s="1"/>
  <c r="G355" i="8" s="1"/>
  <c r="G353" i="8"/>
  <c r="G352" i="8" s="1"/>
  <c r="G351" i="8" s="1"/>
  <c r="G348" i="8"/>
  <c r="G347" i="8" s="1"/>
  <c r="G346" i="8" s="1"/>
  <c r="G345" i="8" s="1"/>
  <c r="G344" i="8" s="1"/>
  <c r="G341" i="8"/>
  <c r="G340" i="8"/>
  <c r="G337" i="8"/>
  <c r="G336" i="8"/>
  <c r="G334" i="8"/>
  <c r="G333" i="8"/>
  <c r="G332" i="8" s="1"/>
  <c r="G331" i="8" s="1"/>
  <c r="G328" i="8"/>
  <c r="G327" i="8" s="1"/>
  <c r="G326" i="8" s="1"/>
  <c r="G324" i="8"/>
  <c r="G323" i="8" s="1"/>
  <c r="G321" i="8"/>
  <c r="G320" i="8" s="1"/>
  <c r="G317" i="8"/>
  <c r="G316" i="8" s="1"/>
  <c r="G313" i="8"/>
  <c r="G312" i="8" s="1"/>
  <c r="G311" i="8" s="1"/>
  <c r="G308" i="8"/>
  <c r="G307" i="8" s="1"/>
  <c r="G304" i="8"/>
  <c r="G303" i="8" s="1"/>
  <c r="G300" i="8"/>
  <c r="G299" i="8" s="1"/>
  <c r="G294" i="8"/>
  <c r="G293" i="8"/>
  <c r="G291" i="8"/>
  <c r="G290" i="8"/>
  <c r="G287" i="8"/>
  <c r="G286" i="8"/>
  <c r="G285" i="8" s="1"/>
  <c r="G284" i="8" s="1"/>
  <c r="G281" i="8"/>
  <c r="G280" i="8" s="1"/>
  <c r="G277" i="8"/>
  <c r="G276" i="8" s="1"/>
  <c r="G274" i="8"/>
  <c r="G268" i="8"/>
  <c r="G267" i="8" s="1"/>
  <c r="G266" i="8" s="1"/>
  <c r="G264" i="8"/>
  <c r="G263" i="8" s="1"/>
  <c r="G262" i="8" s="1"/>
  <c r="G259" i="8"/>
  <c r="G256" i="8"/>
  <c r="G255" i="8" s="1"/>
  <c r="G252" i="8"/>
  <c r="G244" i="8"/>
  <c r="G243" i="8"/>
  <c r="G241" i="8"/>
  <c r="G240" i="8"/>
  <c r="G238" i="8"/>
  <c r="G237" i="8"/>
  <c r="G236" i="8" s="1"/>
  <c r="G235" i="8" s="1"/>
  <c r="G234" i="8" s="1"/>
  <c r="G233" i="8" s="1"/>
  <c r="G232" i="8" s="1"/>
  <c r="G230" i="8"/>
  <c r="G229" i="8"/>
  <c r="G228" i="8" s="1"/>
  <c r="G227" i="8" s="1"/>
  <c r="G226" i="8" s="1"/>
  <c r="G225" i="8" s="1"/>
  <c r="G224" i="8" s="1"/>
  <c r="G222" i="8"/>
  <c r="G221" i="8" s="1"/>
  <c r="G220" i="8" s="1"/>
  <c r="G219" i="8" s="1"/>
  <c r="G217" i="8"/>
  <c r="G216" i="8" s="1"/>
  <c r="G215" i="8" s="1"/>
  <c r="G214" i="8" s="1"/>
  <c r="G212" i="8"/>
  <c r="G211" i="8" s="1"/>
  <c r="G210" i="8" s="1"/>
  <c r="G208" i="8"/>
  <c r="G207" i="8" s="1"/>
  <c r="G206" i="8" s="1"/>
  <c r="G204" i="8"/>
  <c r="G203" i="8" s="1"/>
  <c r="G202" i="8" s="1"/>
  <c r="G199" i="8"/>
  <c r="G198" i="8" s="1"/>
  <c r="G197" i="8" s="1"/>
  <c r="G192" i="8"/>
  <c r="G191" i="8" s="1"/>
  <c r="G190" i="8" s="1"/>
  <c r="G189" i="8" s="1"/>
  <c r="G188" i="8" s="1"/>
  <c r="G185" i="8"/>
  <c r="G184" i="8"/>
  <c r="G183" i="8" s="1"/>
  <c r="G182" i="8" s="1"/>
  <c r="G181" i="8" s="1"/>
  <c r="G180" i="8" s="1"/>
  <c r="G178" i="8"/>
  <c r="G177" i="8"/>
  <c r="G174" i="8"/>
  <c r="G173" i="8"/>
  <c r="G171" i="8"/>
  <c r="G170" i="8" s="1"/>
  <c r="G164" i="8"/>
  <c r="G163" i="8" s="1"/>
  <c r="G160" i="8"/>
  <c r="G159" i="8" s="1"/>
  <c r="G157" i="8"/>
  <c r="G156" i="8" s="1"/>
  <c r="G155" i="8" s="1"/>
  <c r="G154" i="8" s="1"/>
  <c r="G149" i="8"/>
  <c r="G148" i="8"/>
  <c r="G147" i="8" s="1"/>
  <c r="G146" i="8" s="1"/>
  <c r="G145" i="8" s="1"/>
  <c r="G144" i="8" s="1"/>
  <c r="G142" i="8"/>
  <c r="G141" i="8" s="1"/>
  <c r="G140" i="8" s="1"/>
  <c r="G139" i="8" s="1"/>
  <c r="G138" i="8" s="1"/>
  <c r="G137" i="8" s="1"/>
  <c r="G135" i="8"/>
  <c r="G134" i="8" s="1"/>
  <c r="G133" i="8" s="1"/>
  <c r="G131" i="8"/>
  <c r="G130" i="8" s="1"/>
  <c r="G129" i="8" s="1"/>
  <c r="G124" i="8"/>
  <c r="G123" i="8"/>
  <c r="G121" i="8"/>
  <c r="G120" i="8"/>
  <c r="G118" i="8"/>
  <c r="G117" i="8"/>
  <c r="G116" i="8" s="1"/>
  <c r="G115" i="8" s="1"/>
  <c r="G114" i="8" s="1"/>
  <c r="G113" i="8" s="1"/>
  <c r="G110" i="8"/>
  <c r="G106" i="8"/>
  <c r="G103" i="8"/>
  <c r="G98" i="8"/>
  <c r="G93" i="8"/>
  <c r="G90" i="8"/>
  <c r="G83" i="8"/>
  <c r="G82" i="8" s="1"/>
  <c r="G81" i="8" s="1"/>
  <c r="G80" i="8" s="1"/>
  <c r="G78" i="8"/>
  <c r="G77" i="8" s="1"/>
  <c r="G76" i="8" s="1"/>
  <c r="G75" i="8" s="1"/>
  <c r="G74" i="8" s="1"/>
  <c r="G72" i="8"/>
  <c r="G69" i="8"/>
  <c r="G65" i="8"/>
  <c r="G64" i="8" s="1"/>
  <c r="G62" i="8"/>
  <c r="G61" i="8"/>
  <c r="G58" i="8"/>
  <c r="G55" i="8"/>
  <c r="G51" i="8"/>
  <c r="G50" i="8"/>
  <c r="G48" i="8"/>
  <c r="G47" i="8"/>
  <c r="G46" i="8" s="1"/>
  <c r="G44" i="8"/>
  <c r="G41" i="8"/>
  <c r="G34" i="8"/>
  <c r="G33" i="8"/>
  <c r="G30" i="8"/>
  <c r="G29" i="8"/>
  <c r="G27" i="8"/>
  <c r="G26" i="8"/>
  <c r="G25" i="8" s="1"/>
  <c r="G24" i="8" s="1"/>
  <c r="G21" i="8"/>
  <c r="G20" i="8" s="1"/>
  <c r="G19" i="8" s="1"/>
  <c r="G18" i="8" s="1"/>
  <c r="G17" i="8" s="1"/>
  <c r="F408" i="7"/>
  <c r="F407" i="7" s="1"/>
  <c r="F406" i="7" s="1"/>
  <c r="F405" i="7" s="1"/>
  <c r="F404" i="7" s="1"/>
  <c r="F403" i="7" s="1"/>
  <c r="F402" i="7" s="1"/>
  <c r="F400" i="7"/>
  <c r="F399" i="7" s="1"/>
  <c r="F398" i="7" s="1"/>
  <c r="F397" i="7" s="1"/>
  <c r="F395" i="7"/>
  <c r="F394" i="7" s="1"/>
  <c r="F393" i="7" s="1"/>
  <c r="F392" i="7" s="1"/>
  <c r="F391" i="7" s="1"/>
  <c r="F390" i="7" s="1"/>
  <c r="F388" i="7"/>
  <c r="F387" i="7" s="1"/>
  <c r="F386" i="7" s="1"/>
  <c r="F384" i="7"/>
  <c r="F383" i="7" s="1"/>
  <c r="F382" i="7" s="1"/>
  <c r="F381" i="7" s="1"/>
  <c r="F377" i="7"/>
  <c r="F376" i="7" s="1"/>
  <c r="F375" i="7" s="1"/>
  <c r="F373" i="7"/>
  <c r="F372" i="7" s="1"/>
  <c r="F371" i="7" s="1"/>
  <c r="F367" i="7"/>
  <c r="F366" i="7" s="1"/>
  <c r="F365" i="7" s="1"/>
  <c r="F363" i="7"/>
  <c r="F362" i="7" s="1"/>
  <c r="F361" i="7" s="1"/>
  <c r="F358" i="7"/>
  <c r="F357" i="7" s="1"/>
  <c r="F356" i="7" s="1"/>
  <c r="F354" i="7"/>
  <c r="F353" i="7" s="1"/>
  <c r="F352" i="7" s="1"/>
  <c r="F350" i="7"/>
  <c r="F349" i="7" s="1"/>
  <c r="F348" i="7" s="1"/>
  <c r="F345" i="7"/>
  <c r="F344" i="7" s="1"/>
  <c r="F343" i="7" s="1"/>
  <c r="F338" i="7"/>
  <c r="F337" i="7" s="1"/>
  <c r="F336" i="7" s="1"/>
  <c r="F335" i="7" s="1"/>
  <c r="F334" i="7" s="1"/>
  <c r="F331" i="7"/>
  <c r="F330" i="7" s="1"/>
  <c r="F329" i="7" s="1"/>
  <c r="F328" i="7" s="1"/>
  <c r="F327" i="7" s="1"/>
  <c r="F325" i="7"/>
  <c r="F324" i="7" s="1"/>
  <c r="F321" i="7"/>
  <c r="F320" i="7" s="1"/>
  <c r="F318" i="7"/>
  <c r="F317" i="7" s="1"/>
  <c r="F312" i="7"/>
  <c r="F311" i="7" s="1"/>
  <c r="F310" i="7" s="1"/>
  <c r="F309" i="7" s="1"/>
  <c r="F307" i="7"/>
  <c r="F306" i="7" s="1"/>
  <c r="F303" i="7"/>
  <c r="F302" i="7" s="1"/>
  <c r="F300" i="7"/>
  <c r="F299" i="7" s="1"/>
  <c r="F295" i="7"/>
  <c r="F294" i="7" s="1"/>
  <c r="F291" i="7"/>
  <c r="F290" i="7" s="1"/>
  <c r="F288" i="7"/>
  <c r="F287" i="7" s="1"/>
  <c r="F280" i="7"/>
  <c r="F279" i="7" s="1"/>
  <c r="F278" i="7" s="1"/>
  <c r="F276" i="7"/>
  <c r="F275" i="7" s="1"/>
  <c r="F274" i="7" s="1"/>
  <c r="F271" i="7"/>
  <c r="F270" i="7" s="1"/>
  <c r="F269" i="7" s="1"/>
  <c r="F268" i="7" s="1"/>
  <c r="F267" i="7" s="1"/>
  <c r="F264" i="7"/>
  <c r="F263" i="7" s="1"/>
  <c r="F260" i="7"/>
  <c r="F259" i="7" s="1"/>
  <c r="F257" i="7"/>
  <c r="F256" i="7" s="1"/>
  <c r="F251" i="7"/>
  <c r="F250" i="7" s="1"/>
  <c r="F249" i="7" s="1"/>
  <c r="F247" i="7"/>
  <c r="F246" i="7" s="1"/>
  <c r="F245" i="7" s="1"/>
  <c r="F241" i="7"/>
  <c r="F240" i="7" s="1"/>
  <c r="F239" i="7" s="1"/>
  <c r="F237" i="7"/>
  <c r="F236" i="7" s="1"/>
  <c r="F234" i="7"/>
  <c r="F233" i="7" s="1"/>
  <c r="F230" i="7"/>
  <c r="F229" i="7" s="1"/>
  <c r="F226" i="7"/>
  <c r="F225" i="7" s="1"/>
  <c r="F222" i="7"/>
  <c r="F221" i="7" s="1"/>
  <c r="F220" i="7" s="1"/>
  <c r="F217" i="7"/>
  <c r="F216" i="7" s="1"/>
  <c r="F213" i="7"/>
  <c r="F212" i="7" s="1"/>
  <c r="F209" i="7"/>
  <c r="F208" i="7" s="1"/>
  <c r="F203" i="7"/>
  <c r="F202" i="7" s="1"/>
  <c r="F176" i="7"/>
  <c r="F175" i="7" s="1"/>
  <c r="F174" i="7" s="1"/>
  <c r="F153" i="7"/>
  <c r="F152" i="7" s="1"/>
  <c r="F150" i="7"/>
  <c r="F149" i="7" s="1"/>
  <c r="F147" i="7"/>
  <c r="F146" i="7" s="1"/>
  <c r="F140" i="7"/>
  <c r="F139" i="7" s="1"/>
  <c r="F138" i="7" s="1"/>
  <c r="F137" i="7" s="1"/>
  <c r="F136" i="7" s="1"/>
  <c r="F116" i="7"/>
  <c r="F115" i="7" s="1"/>
  <c r="F113" i="7"/>
  <c r="F112" i="7" s="1"/>
  <c r="F111" i="7" s="1"/>
  <c r="F110" i="7" s="1"/>
  <c r="F109" i="7" s="1"/>
  <c r="F106" i="7"/>
  <c r="F105" i="7" s="1"/>
  <c r="F104" i="7" s="1"/>
  <c r="F103" i="7" s="1"/>
  <c r="F101" i="7"/>
  <c r="F100" i="7" s="1"/>
  <c r="F99" i="7" s="1"/>
  <c r="F98" i="7" s="1"/>
  <c r="F97" i="7" s="1"/>
  <c r="F88" i="7"/>
  <c r="F87" i="7" s="1"/>
  <c r="F85" i="7"/>
  <c r="F84" i="7" s="1"/>
  <c r="F74" i="7"/>
  <c r="F73" i="7" s="1"/>
  <c r="F71" i="7"/>
  <c r="F70" i="7" s="1"/>
  <c r="F69" i="7" s="1"/>
  <c r="F67" i="7"/>
  <c r="F66" i="7" s="1"/>
  <c r="F63" i="7"/>
  <c r="F62" i="7" s="1"/>
  <c r="F39" i="7"/>
  <c r="F38" i="7" s="1"/>
  <c r="F33" i="7"/>
  <c r="F32" i="7" s="1"/>
  <c r="F30" i="7"/>
  <c r="F29" i="7" s="1"/>
  <c r="F27" i="7"/>
  <c r="F26" i="7" s="1"/>
  <c r="F21" i="7"/>
  <c r="F20" i="7" s="1"/>
  <c r="F19" i="7" s="1"/>
  <c r="F18" i="7" s="1"/>
  <c r="F17" i="7" s="1"/>
  <c r="F84" i="15"/>
  <c r="F83" i="15" s="1"/>
  <c r="F82" i="15" s="1"/>
  <c r="F80" i="15"/>
  <c r="F79" i="15" s="1"/>
  <c r="F78" i="15" s="1"/>
  <c r="F77" i="15" s="1"/>
  <c r="F76" i="15" s="1"/>
  <c r="F74" i="15"/>
  <c r="F73" i="15" s="1"/>
  <c r="F71" i="15"/>
  <c r="F70" i="15" s="1"/>
  <c r="F67" i="15"/>
  <c r="F66" i="15" s="1"/>
  <c r="F65" i="15" s="1"/>
  <c r="F61" i="15"/>
  <c r="F60" i="15" s="1"/>
  <c r="F59" i="15" s="1"/>
  <c r="F57" i="15"/>
  <c r="F56" i="15" s="1"/>
  <c r="F53" i="15"/>
  <c r="F52" i="15" s="1"/>
  <c r="F49" i="15"/>
  <c r="F48" i="15" s="1"/>
  <c r="F47" i="15" s="1"/>
  <c r="F43" i="15"/>
  <c r="F42" i="15" s="1"/>
  <c r="F41" i="15" s="1"/>
  <c r="F40" i="15" s="1"/>
  <c r="F38" i="15"/>
  <c r="F37" i="15" s="1"/>
  <c r="F36" i="15" s="1"/>
  <c r="F35" i="15" s="1"/>
  <c r="F32" i="15"/>
  <c r="F31" i="15" s="1"/>
  <c r="F26" i="15"/>
  <c r="F25" i="15" s="1"/>
  <c r="F24" i="15" s="1"/>
  <c r="F23" i="15" s="1"/>
  <c r="F22" i="15" s="1"/>
  <c r="F20" i="15"/>
  <c r="F19" i="15" s="1"/>
  <c r="F18" i="15" s="1"/>
  <c r="F17" i="15" s="1"/>
  <c r="F16" i="15" s="1"/>
  <c r="E40" i="14"/>
  <c r="E39" i="14" s="1"/>
  <c r="E38" i="14" s="1"/>
  <c r="E36" i="14"/>
  <c r="E35" i="14" s="1"/>
  <c r="E34" i="14" s="1"/>
  <c r="E28" i="14"/>
  <c r="E27" i="14" s="1"/>
  <c r="E26" i="14" s="1"/>
  <c r="E21" i="14"/>
  <c r="E20" i="14" s="1"/>
  <c r="E19" i="14" s="1"/>
  <c r="E16" i="14"/>
  <c r="E15" i="14" s="1"/>
  <c r="D16" i="14"/>
  <c r="H67" i="8" l="1"/>
  <c r="H60" i="8"/>
  <c r="G60" i="8"/>
  <c r="H53" i="8"/>
  <c r="H38" i="8" s="1"/>
  <c r="H37" i="8" s="1"/>
  <c r="G15" i="15"/>
  <c r="G14" i="15" s="1"/>
  <c r="H298" i="8"/>
  <c r="H297" i="8" s="1"/>
  <c r="H296" i="8" s="1"/>
  <c r="F69" i="15"/>
  <c r="E33" i="14"/>
  <c r="F64" i="15"/>
  <c r="F63" i="15" s="1"/>
  <c r="H417" i="8"/>
  <c r="H416" i="8" s="1"/>
  <c r="G283" i="7"/>
  <c r="G282" i="7" s="1"/>
  <c r="G417" i="8"/>
  <c r="G416" i="8" s="1"/>
  <c r="H384" i="8"/>
  <c r="H383" i="8" s="1"/>
  <c r="G384" i="8"/>
  <c r="G383" i="8" s="1"/>
  <c r="G382" i="8" s="1"/>
  <c r="G381" i="8" s="1"/>
  <c r="G455" i="8"/>
  <c r="G454" i="8" s="1"/>
  <c r="G453" i="8" s="1"/>
  <c r="G452" i="8" s="1"/>
  <c r="H311" i="8"/>
  <c r="G298" i="8"/>
  <c r="G297" i="8" s="1"/>
  <c r="G296" i="8" s="1"/>
  <c r="H250" i="8"/>
  <c r="H249" i="8" s="1"/>
  <c r="H201" i="8"/>
  <c r="G201" i="8"/>
  <c r="H196" i="8"/>
  <c r="H195" i="8" s="1"/>
  <c r="H194" i="8" s="1"/>
  <c r="H88" i="8"/>
  <c r="H87" i="8" s="1"/>
  <c r="H86" i="8" s="1"/>
  <c r="G16" i="7"/>
  <c r="G178" i="7"/>
  <c r="G155" i="7" s="1"/>
  <c r="F380" i="7"/>
  <c r="F379" i="7" s="1"/>
  <c r="F370" i="7"/>
  <c r="F369" i="7" s="1"/>
  <c r="F360" i="7"/>
  <c r="F316" i="7"/>
  <c r="F315" i="7" s="1"/>
  <c r="F314" i="7" s="1"/>
  <c r="F286" i="7"/>
  <c r="F285" i="7" s="1"/>
  <c r="F284" i="7" s="1"/>
  <c r="F244" i="7"/>
  <c r="F243" i="7" s="1"/>
  <c r="F232" i="7"/>
  <c r="G40" i="8"/>
  <c r="F53" i="7"/>
  <c r="F52" i="7" s="1"/>
  <c r="G54" i="8"/>
  <c r="F78" i="7"/>
  <c r="F77" i="7" s="1"/>
  <c r="G68" i="8"/>
  <c r="F92" i="7"/>
  <c r="F91" i="7" s="1"/>
  <c r="G102" i="8"/>
  <c r="F126" i="7"/>
  <c r="F125" i="7" s="1"/>
  <c r="G109" i="8"/>
  <c r="F133" i="7"/>
  <c r="F132" i="7" s="1"/>
  <c r="G43" i="8"/>
  <c r="F56" i="7"/>
  <c r="F55" i="7" s="1"/>
  <c r="G57" i="8"/>
  <c r="F81" i="7"/>
  <c r="F80" i="7" s="1"/>
  <c r="G71" i="8"/>
  <c r="F95" i="7"/>
  <c r="F94" i="7" s="1"/>
  <c r="G89" i="8"/>
  <c r="G92" i="8"/>
  <c r="G97" i="8"/>
  <c r="G96" i="8" s="1"/>
  <c r="G95" i="8" s="1"/>
  <c r="F121" i="7"/>
  <c r="F120" i="7" s="1"/>
  <c r="F119" i="7" s="1"/>
  <c r="F118" i="7" s="1"/>
  <c r="G105" i="8"/>
  <c r="F129" i="7"/>
  <c r="F128" i="7" s="1"/>
  <c r="G128" i="8"/>
  <c r="G127" i="8" s="1"/>
  <c r="G126" i="8" s="1"/>
  <c r="G251" i="8"/>
  <c r="G258" i="8"/>
  <c r="F167" i="7"/>
  <c r="F166" i="7" s="1"/>
  <c r="G273" i="8"/>
  <c r="G272" i="8" s="1"/>
  <c r="G271" i="8" s="1"/>
  <c r="F182" i="7"/>
  <c r="F181" i="7" s="1"/>
  <c r="G402" i="8"/>
  <c r="G401" i="8" s="1"/>
  <c r="G380" i="8" s="1"/>
  <c r="H319" i="8"/>
  <c r="H382" i="8"/>
  <c r="H381" i="8" s="1"/>
  <c r="H405" i="8"/>
  <c r="H404" i="8" s="1"/>
  <c r="H403" i="8" s="1"/>
  <c r="H402" i="8" s="1"/>
  <c r="G169" i="8"/>
  <c r="G168" i="8" s="1"/>
  <c r="G167" i="8" s="1"/>
  <c r="G153" i="8" s="1"/>
  <c r="G152" i="8" s="1"/>
  <c r="G350" i="8"/>
  <c r="H20" i="8"/>
  <c r="H19" i="8" s="1"/>
  <c r="H18" i="8" s="1"/>
  <c r="H17" i="8" s="1"/>
  <c r="H273" i="8"/>
  <c r="H276" i="8"/>
  <c r="H280" i="8"/>
  <c r="H350" i="8"/>
  <c r="H330" i="8" s="1"/>
  <c r="F60" i="7"/>
  <c r="F59" i="7" s="1"/>
  <c r="F164" i="7"/>
  <c r="F163" i="7" s="1"/>
  <c r="F172" i="7"/>
  <c r="F171" i="7" s="1"/>
  <c r="F170" i="7" s="1"/>
  <c r="F169" i="7" s="1"/>
  <c r="H152" i="8"/>
  <c r="H261" i="8"/>
  <c r="H248" i="8" s="1"/>
  <c r="F83" i="7"/>
  <c r="H25" i="8"/>
  <c r="H24" i="8" s="1"/>
  <c r="H101" i="8"/>
  <c r="H100" i="8" s="1"/>
  <c r="H85" i="8" s="1"/>
  <c r="H128" i="8"/>
  <c r="H127" i="8" s="1"/>
  <c r="H126" i="8" s="1"/>
  <c r="H187" i="8"/>
  <c r="H151" i="8"/>
  <c r="H360" i="8"/>
  <c r="H359" i="8" s="1"/>
  <c r="H433" i="8"/>
  <c r="H310" i="8"/>
  <c r="G196" i="8"/>
  <c r="G195" i="8" s="1"/>
  <c r="G194" i="8" s="1"/>
  <c r="G187" i="8" s="1"/>
  <c r="G151" i="8" s="1"/>
  <c r="G261" i="8"/>
  <c r="G319" i="8"/>
  <c r="G310" i="8" s="1"/>
  <c r="G330" i="8"/>
  <c r="G360" i="8"/>
  <c r="G359" i="8" s="1"/>
  <c r="F298" i="7"/>
  <c r="F297" i="7" s="1"/>
  <c r="F283" i="7" s="1"/>
  <c r="F282" i="7" s="1"/>
  <c r="F25" i="7"/>
  <c r="F24" i="7" s="1"/>
  <c r="F23" i="7" s="1"/>
  <c r="F58" i="7"/>
  <c r="F124" i="7"/>
  <c r="F123" i="7" s="1"/>
  <c r="F108" i="7" s="1"/>
  <c r="F145" i="7"/>
  <c r="F144" i="7" s="1"/>
  <c r="F143" i="7" s="1"/>
  <c r="F142" i="7" s="1"/>
  <c r="F255" i="7"/>
  <c r="F254" i="7" s="1"/>
  <c r="F42" i="7"/>
  <c r="F41" i="7" s="1"/>
  <c r="F46" i="7"/>
  <c r="F45" i="7" s="1"/>
  <c r="F160" i="7"/>
  <c r="F159" i="7" s="1"/>
  <c r="F185" i="7"/>
  <c r="F184" i="7" s="1"/>
  <c r="F189" i="7"/>
  <c r="F188" i="7" s="1"/>
  <c r="F195" i="7"/>
  <c r="F194" i="7" s="1"/>
  <c r="F199" i="7"/>
  <c r="F198" i="7" s="1"/>
  <c r="F193" i="7" s="1"/>
  <c r="F192" i="7" s="1"/>
  <c r="F224" i="7"/>
  <c r="F219" i="7" s="1"/>
  <c r="F273" i="7"/>
  <c r="F76" i="7"/>
  <c r="F90" i="7"/>
  <c r="F158" i="7"/>
  <c r="F157" i="7" s="1"/>
  <c r="F156" i="7" s="1"/>
  <c r="F207" i="7"/>
  <c r="F206" i="7" s="1"/>
  <c r="F205" i="7" s="1"/>
  <c r="F347" i="7"/>
  <c r="F342" i="7" s="1"/>
  <c r="F341" i="7" s="1"/>
  <c r="F340" i="7" s="1"/>
  <c r="F51" i="15"/>
  <c r="F46" i="15" s="1"/>
  <c r="F45" i="15" s="1"/>
  <c r="F30" i="15"/>
  <c r="F29" i="15" s="1"/>
  <c r="F28" i="15"/>
  <c r="F34" i="15"/>
  <c r="E18" i="14"/>
  <c r="E14" i="14" s="1"/>
  <c r="E42" i="14" s="1"/>
  <c r="D40" i="14"/>
  <c r="D39" i="14" s="1"/>
  <c r="D38" i="14" s="1"/>
  <c r="D36" i="14"/>
  <c r="D35" i="14" s="1"/>
  <c r="D34" i="14" s="1"/>
  <c r="D28" i="14"/>
  <c r="D27" i="14"/>
  <c r="D26" i="14" s="1"/>
  <c r="D21" i="14"/>
  <c r="D20" i="14" s="1"/>
  <c r="D19" i="14" s="1"/>
  <c r="D18" i="14" s="1"/>
  <c r="D15" i="14"/>
  <c r="H23" i="8" l="1"/>
  <c r="D33" i="14"/>
  <c r="G270" i="8"/>
  <c r="H401" i="8"/>
  <c r="H380" i="8" s="1"/>
  <c r="G15" i="7"/>
  <c r="F333" i="7"/>
  <c r="F253" i="7"/>
  <c r="G88" i="8"/>
  <c r="G87" i="8" s="1"/>
  <c r="G86" i="8" s="1"/>
  <c r="G101" i="8"/>
  <c r="G100" i="8" s="1"/>
  <c r="G67" i="8"/>
  <c r="G53" i="8"/>
  <c r="G39" i="8"/>
  <c r="H16" i="8"/>
  <c r="H15" i="8" s="1"/>
  <c r="H272" i="8"/>
  <c r="H271" i="8" s="1"/>
  <c r="H270" i="8" s="1"/>
  <c r="H247" i="8" s="1"/>
  <c r="H246" i="8" s="1"/>
  <c r="G250" i="8"/>
  <c r="G249" i="8" s="1"/>
  <c r="G248" i="8" s="1"/>
  <c r="F51" i="7"/>
  <c r="F37" i="7"/>
  <c r="F36" i="7" s="1"/>
  <c r="F180" i="7"/>
  <c r="F179" i="7" s="1"/>
  <c r="F178" i="7" s="1"/>
  <c r="F155" i="7" s="1"/>
  <c r="G247" i="8"/>
  <c r="G246" i="8" s="1"/>
  <c r="F50" i="7"/>
  <c r="F49" i="7" s="1"/>
  <c r="F15" i="15"/>
  <c r="F14" i="15" s="1"/>
  <c r="D14" i="14"/>
  <c r="D42" i="14" s="1"/>
  <c r="D16" i="6"/>
  <c r="C16" i="6"/>
  <c r="D47" i="6"/>
  <c r="D46" i="6"/>
  <c r="C46" i="6"/>
  <c r="C47" i="6"/>
  <c r="D24" i="11"/>
  <c r="D40" i="4"/>
  <c r="D39" i="4" s="1"/>
  <c r="D38" i="4" s="1"/>
  <c r="D36" i="4"/>
  <c r="D35" i="4" s="1"/>
  <c r="D34" i="4" s="1"/>
  <c r="D15" i="4"/>
  <c r="D18" i="4"/>
  <c r="D19" i="4"/>
  <c r="D20" i="4"/>
  <c r="D21" i="4"/>
  <c r="D28" i="4"/>
  <c r="D27" i="4" s="1"/>
  <c r="D26" i="4" s="1"/>
  <c r="F76" i="9"/>
  <c r="F77" i="9"/>
  <c r="F78" i="9"/>
  <c r="F84" i="9"/>
  <c r="F85" i="9"/>
  <c r="F81" i="9"/>
  <c r="F80" i="9" s="1"/>
  <c r="F79" i="9" s="1"/>
  <c r="F54" i="9"/>
  <c r="F62" i="9"/>
  <c r="F44" i="9"/>
  <c r="F43" i="9" s="1"/>
  <c r="F42" i="9" s="1"/>
  <c r="F41" i="9" s="1"/>
  <c r="F40" i="9" s="1"/>
  <c r="F39" i="9"/>
  <c r="F38" i="9" s="1"/>
  <c r="F37" i="9" s="1"/>
  <c r="F36" i="9" s="1"/>
  <c r="F35" i="9" s="1"/>
  <c r="F34" i="9" s="1"/>
  <c r="F27" i="9"/>
  <c r="F26" i="9" s="1"/>
  <c r="F25" i="9" s="1"/>
  <c r="F24" i="9" s="1"/>
  <c r="F21" i="9"/>
  <c r="F20" i="9" s="1"/>
  <c r="F19" i="9" s="1"/>
  <c r="F18" i="9" s="1"/>
  <c r="F17" i="9" s="1"/>
  <c r="G38" i="8" l="1"/>
  <c r="G37" i="8" s="1"/>
  <c r="G23" i="8" s="1"/>
  <c r="D33" i="4"/>
  <c r="D14" i="4" s="1"/>
  <c r="D42" i="4" s="1"/>
  <c r="H14" i="8"/>
  <c r="G85" i="8"/>
  <c r="F35" i="7"/>
  <c r="F16" i="7" s="1"/>
  <c r="F15" i="7" s="1"/>
  <c r="F83" i="9"/>
  <c r="F82" i="9" s="1"/>
  <c r="F23" i="9"/>
  <c r="F22" i="9" s="1"/>
  <c r="F61" i="9"/>
  <c r="F60" i="9" s="1"/>
  <c r="F304" i="2"/>
  <c r="D50" i="6"/>
  <c r="C50" i="6"/>
  <c r="F101" i="2"/>
  <c r="F100" i="2" s="1"/>
  <c r="F99" i="2" s="1"/>
  <c r="F98" i="2" s="1"/>
  <c r="F97" i="2" s="1"/>
  <c r="F96" i="2" s="1"/>
  <c r="G78" i="3"/>
  <c r="G77" i="3" s="1"/>
  <c r="G76" i="3" s="1"/>
  <c r="G75" i="3" s="1"/>
  <c r="G74" i="3" s="1"/>
  <c r="F260" i="2"/>
  <c r="G337" i="3"/>
  <c r="F213" i="2"/>
  <c r="G304" i="3"/>
  <c r="G308" i="3"/>
  <c r="F280" i="2"/>
  <c r="F276" i="2"/>
  <c r="F275" i="2" s="1"/>
  <c r="F274" i="2" s="1"/>
  <c r="F273" i="2" s="1"/>
  <c r="F279" i="2"/>
  <c r="F278" i="2" s="1"/>
  <c r="F277" i="2" s="1"/>
  <c r="G357" i="3"/>
  <c r="G356" i="3" s="1"/>
  <c r="G355" i="3" s="1"/>
  <c r="G353" i="3"/>
  <c r="G352" i="3" s="1"/>
  <c r="G351" i="3" s="1"/>
  <c r="G350" i="3" s="1"/>
  <c r="F241" i="2"/>
  <c r="F237" i="2"/>
  <c r="F234" i="2"/>
  <c r="F72" i="9" s="1"/>
  <c r="F71" i="9" s="1"/>
  <c r="F70" i="9" s="1"/>
  <c r="F230" i="2"/>
  <c r="F58" i="9" s="1"/>
  <c r="F57" i="9" s="1"/>
  <c r="F56" i="9" s="1"/>
  <c r="F227" i="2"/>
  <c r="F55" i="9" s="1"/>
  <c r="F53" i="9" s="1"/>
  <c r="F52" i="9" s="1"/>
  <c r="F226" i="2"/>
  <c r="F240" i="2"/>
  <c r="F239" i="2" s="1"/>
  <c r="F238" i="2" s="1"/>
  <c r="F229" i="2"/>
  <c r="F228" i="2" s="1"/>
  <c r="G328" i="3"/>
  <c r="G327" i="3" s="1"/>
  <c r="G326" i="3" s="1"/>
  <c r="G324" i="3"/>
  <c r="G323" i="3" s="1"/>
  <c r="G321" i="3"/>
  <c r="G320" i="3" s="1"/>
  <c r="G313" i="3"/>
  <c r="G312" i="3" s="1"/>
  <c r="G317" i="3"/>
  <c r="G316" i="3" s="1"/>
  <c r="F172" i="2"/>
  <c r="F50" i="9" s="1"/>
  <c r="F49" i="9" s="1"/>
  <c r="F48" i="9" s="1"/>
  <c r="F176" i="2"/>
  <c r="F68" i="9" s="1"/>
  <c r="F67" i="9" s="1"/>
  <c r="F66" i="9" s="1"/>
  <c r="F65" i="9" s="1"/>
  <c r="G264" i="3"/>
  <c r="G263" i="3" s="1"/>
  <c r="G262" i="3" s="1"/>
  <c r="G268" i="3"/>
  <c r="G267" i="3" s="1"/>
  <c r="G266" i="3" s="1"/>
  <c r="F321" i="2"/>
  <c r="F303" i="2"/>
  <c r="F291" i="2"/>
  <c r="F199" i="2"/>
  <c r="G16" i="8" l="1"/>
  <c r="G15" i="8" s="1"/>
  <c r="G14" i="8" s="1"/>
  <c r="F175" i="2"/>
  <c r="F174" i="2" s="1"/>
  <c r="F173" i="2" s="1"/>
  <c r="F171" i="2"/>
  <c r="F170" i="2" s="1"/>
  <c r="F169" i="2" s="1"/>
  <c r="F51" i="9"/>
  <c r="F236" i="2"/>
  <c r="F235" i="2" s="1"/>
  <c r="F75" i="9"/>
  <c r="F74" i="9" s="1"/>
  <c r="F73" i="9" s="1"/>
  <c r="G319" i="3"/>
  <c r="F69" i="9"/>
  <c r="F64" i="9" s="1"/>
  <c r="F63" i="9" s="1"/>
  <c r="F233" i="2"/>
  <c r="F232" i="2" s="1"/>
  <c r="F47" i="9"/>
  <c r="F59" i="9"/>
  <c r="G311" i="3"/>
  <c r="G310" i="3" s="1"/>
  <c r="F272" i="2"/>
  <c r="F231" i="2"/>
  <c r="F225" i="2"/>
  <c r="F224" i="2" s="1"/>
  <c r="F223" i="2" s="1"/>
  <c r="F168" i="2"/>
  <c r="G261" i="3"/>
  <c r="G440" i="3"/>
  <c r="G422" i="3"/>
  <c r="G410" i="3"/>
  <c r="G390" i="3"/>
  <c r="F67" i="2"/>
  <c r="F66" i="2" s="1"/>
  <c r="F65" i="2" s="1"/>
  <c r="F63" i="2"/>
  <c r="F71" i="2"/>
  <c r="F70" i="2" s="1"/>
  <c r="F69" i="2" s="1"/>
  <c r="F74" i="2"/>
  <c r="F73" i="2" s="1"/>
  <c r="F72" i="2" s="1"/>
  <c r="G178" i="3"/>
  <c r="G177" i="3" s="1"/>
  <c r="G174" i="3"/>
  <c r="F46" i="9" l="1"/>
  <c r="F45" i="9" s="1"/>
  <c r="F16" i="9"/>
  <c r="F68" i="2"/>
  <c r="F46" i="2"/>
  <c r="F47" i="2"/>
  <c r="G164" i="3"/>
  <c r="G34" i="3"/>
  <c r="G160" i="3"/>
  <c r="G30" i="3"/>
  <c r="G106" i="3"/>
  <c r="F129" i="2"/>
  <c r="F42" i="2"/>
  <c r="C64" i="1" l="1"/>
  <c r="C68" i="1"/>
  <c r="C49" i="1"/>
  <c r="C46" i="1"/>
  <c r="C45" i="1" s="1"/>
  <c r="D69" i="6" l="1"/>
  <c r="D67" i="6"/>
  <c r="D65" i="6"/>
  <c r="D63" i="6"/>
  <c r="D62" i="6" s="1"/>
  <c r="D60" i="6"/>
  <c r="D59" i="6" s="1"/>
  <c r="D55" i="6"/>
  <c r="D52" i="6"/>
  <c r="D49" i="6" s="1"/>
  <c r="D45" i="6"/>
  <c r="D43" i="6"/>
  <c r="D42" i="6" s="1"/>
  <c r="D39" i="6"/>
  <c r="D37" i="6"/>
  <c r="D35" i="6"/>
  <c r="D33" i="6"/>
  <c r="D29" i="6"/>
  <c r="D28" i="6" s="1"/>
  <c r="D25" i="6"/>
  <c r="D22" i="6"/>
  <c r="D17" i="6"/>
  <c r="D15" i="6" s="1"/>
  <c r="C69" i="6"/>
  <c r="C67" i="6"/>
  <c r="C65" i="6"/>
  <c r="C63" i="6"/>
  <c r="C62" i="6" s="1"/>
  <c r="C60" i="6"/>
  <c r="C55" i="6"/>
  <c r="C52" i="6"/>
  <c r="C45" i="6"/>
  <c r="C43" i="6"/>
  <c r="C42" i="6" s="1"/>
  <c r="C39" i="6"/>
  <c r="C37" i="6"/>
  <c r="C35" i="6"/>
  <c r="C33" i="6"/>
  <c r="C29" i="6"/>
  <c r="C28" i="6" s="1"/>
  <c r="C25" i="6"/>
  <c r="C22" i="6"/>
  <c r="C17" i="6"/>
  <c r="C15" i="6" s="1"/>
  <c r="C70" i="1"/>
  <c r="C61" i="1" s="1"/>
  <c r="C66" i="1"/>
  <c r="C62" i="1"/>
  <c r="C59" i="1"/>
  <c r="C58" i="1" s="1"/>
  <c r="C28" i="1"/>
  <c r="C27" i="1" s="1"/>
  <c r="C32" i="1"/>
  <c r="C34" i="1"/>
  <c r="C36" i="1"/>
  <c r="C42" i="1"/>
  <c r="C41" i="1" s="1"/>
  <c r="C54" i="1"/>
  <c r="C51" i="1"/>
  <c r="C48" i="1" s="1"/>
  <c r="F408" i="2"/>
  <c r="F407" i="2" s="1"/>
  <c r="F406" i="2" s="1"/>
  <c r="F405" i="2" s="1"/>
  <c r="F404" i="2" s="1"/>
  <c r="F403" i="2" s="1"/>
  <c r="F402" i="2" s="1"/>
  <c r="F401" i="2" s="1"/>
  <c r="F400" i="2"/>
  <c r="F399" i="2" s="1"/>
  <c r="F398" i="2" s="1"/>
  <c r="F397" i="2" s="1"/>
  <c r="F396" i="2" s="1"/>
  <c r="F395" i="2"/>
  <c r="F394" i="2" s="1"/>
  <c r="F393" i="2" s="1"/>
  <c r="F392" i="2" s="1"/>
  <c r="F391" i="2" s="1"/>
  <c r="F390" i="2" s="1"/>
  <c r="F389" i="2" s="1"/>
  <c r="F388" i="2"/>
  <c r="F387" i="2" s="1"/>
  <c r="F386" i="2" s="1"/>
  <c r="F385" i="2" s="1"/>
  <c r="F384" i="2"/>
  <c r="F383" i="2" s="1"/>
  <c r="F382" i="2" s="1"/>
  <c r="F381" i="2" s="1"/>
  <c r="F380" i="2" s="1"/>
  <c r="F377" i="2"/>
  <c r="F376" i="2" s="1"/>
  <c r="F375" i="2" s="1"/>
  <c r="F374" i="2" s="1"/>
  <c r="F373" i="2"/>
  <c r="F372" i="2" s="1"/>
  <c r="F371" i="2" s="1"/>
  <c r="F370" i="2" s="1"/>
  <c r="F363" i="2"/>
  <c r="F362" i="2" s="1"/>
  <c r="F361" i="2" s="1"/>
  <c r="F360" i="2" s="1"/>
  <c r="F367" i="2"/>
  <c r="F366" i="2" s="1"/>
  <c r="F365" i="2" s="1"/>
  <c r="F364" i="2" s="1"/>
  <c r="F358" i="2"/>
  <c r="F357" i="2" s="1"/>
  <c r="F356" i="2" s="1"/>
  <c r="F355" i="2" s="1"/>
  <c r="F354" i="2"/>
  <c r="F353" i="2" s="1"/>
  <c r="F352" i="2" s="1"/>
  <c r="F351" i="2" s="1"/>
  <c r="F350" i="2"/>
  <c r="F349" i="2" s="1"/>
  <c r="F348" i="2" s="1"/>
  <c r="F347" i="2" s="1"/>
  <c r="F345" i="2"/>
  <c r="F344" i="2" s="1"/>
  <c r="F343" i="2" s="1"/>
  <c r="F342" i="2" s="1"/>
  <c r="F338" i="2"/>
  <c r="F337" i="2" s="1"/>
  <c r="F336" i="2" s="1"/>
  <c r="F335" i="2" s="1"/>
  <c r="F334" i="2" s="1"/>
  <c r="F333" i="2" s="1"/>
  <c r="F331" i="2"/>
  <c r="F330" i="2" s="1"/>
  <c r="F329" i="2" s="1"/>
  <c r="F328" i="2" s="1"/>
  <c r="F327" i="2" s="1"/>
  <c r="F326" i="2" s="1"/>
  <c r="F325" i="2"/>
  <c r="F324" i="2" s="1"/>
  <c r="F323" i="2" s="1"/>
  <c r="F322" i="2"/>
  <c r="F318" i="2"/>
  <c r="F317" i="2" s="1"/>
  <c r="F316" i="2" s="1"/>
  <c r="F312" i="2"/>
  <c r="F311" i="2" s="1"/>
  <c r="F310" i="2" s="1"/>
  <c r="F309" i="2" s="1"/>
  <c r="F308" i="2" s="1"/>
  <c r="F307" i="2"/>
  <c r="F306" i="2" s="1"/>
  <c r="F305" i="2" s="1"/>
  <c r="F300" i="2"/>
  <c r="F299" i="2" s="1"/>
  <c r="F298" i="2" s="1"/>
  <c r="F295" i="2"/>
  <c r="F294" i="2" s="1"/>
  <c r="F293" i="2" s="1"/>
  <c r="F292" i="2"/>
  <c r="F288" i="2"/>
  <c r="F287" i="2" s="1"/>
  <c r="F286" i="2" s="1"/>
  <c r="F271" i="2"/>
  <c r="F270" i="2" s="1"/>
  <c r="F269" i="2" s="1"/>
  <c r="F268" i="2" s="1"/>
  <c r="F267" i="2" s="1"/>
  <c r="F266" i="2" s="1"/>
  <c r="F265" i="2"/>
  <c r="F264" i="2"/>
  <c r="F261" i="2"/>
  <c r="F257" i="2"/>
  <c r="F256" i="2" s="1"/>
  <c r="F255" i="2" s="1"/>
  <c r="F251" i="2"/>
  <c r="F247" i="2"/>
  <c r="F246" i="2" s="1"/>
  <c r="F245" i="2" s="1"/>
  <c r="F244" i="2" s="1"/>
  <c r="F222" i="2"/>
  <c r="F221" i="2" s="1"/>
  <c r="F220" i="2" s="1"/>
  <c r="F219" i="2" s="1"/>
  <c r="F218" i="2" s="1"/>
  <c r="F217" i="2"/>
  <c r="F214" i="2"/>
  <c r="F210" i="2"/>
  <c r="F209" i="2"/>
  <c r="F250" i="2" l="1"/>
  <c r="F249" i="2" s="1"/>
  <c r="F248" i="2" s="1"/>
  <c r="F33" i="9"/>
  <c r="F32" i="9" s="1"/>
  <c r="F31" i="9" s="1"/>
  <c r="C21" i="6"/>
  <c r="D58" i="6"/>
  <c r="D57" i="6" s="1"/>
  <c r="C59" i="6"/>
  <c r="C32" i="6"/>
  <c r="C31" i="6" s="1"/>
  <c r="C41" i="6"/>
  <c r="D21" i="6"/>
  <c r="C49" i="6"/>
  <c r="D32" i="6"/>
  <c r="D31" i="6" s="1"/>
  <c r="D41" i="6"/>
  <c r="F259" i="2"/>
  <c r="F258" i="2" s="1"/>
  <c r="F212" i="2"/>
  <c r="F211" i="2" s="1"/>
  <c r="F320" i="2"/>
  <c r="F319" i="2" s="1"/>
  <c r="F315" i="2" s="1"/>
  <c r="F314" i="2" s="1"/>
  <c r="F313" i="2" s="1"/>
  <c r="F302" i="2"/>
  <c r="F301" i="2" s="1"/>
  <c r="F297" i="2" s="1"/>
  <c r="F296" i="2" s="1"/>
  <c r="F290" i="2"/>
  <c r="F289" i="2" s="1"/>
  <c r="F285" i="2" s="1"/>
  <c r="F284" i="2" s="1"/>
  <c r="F283" i="2" s="1"/>
  <c r="F208" i="2"/>
  <c r="F207" i="2" s="1"/>
  <c r="F263" i="2"/>
  <c r="F262" i="2" s="1"/>
  <c r="F216" i="2"/>
  <c r="F215" i="2" s="1"/>
  <c r="F379" i="2"/>
  <c r="F378" i="2" s="1"/>
  <c r="F369" i="2"/>
  <c r="F368" i="2" s="1"/>
  <c r="F359" i="2"/>
  <c r="F346" i="2"/>
  <c r="F341" i="2" s="1"/>
  <c r="F243" i="2"/>
  <c r="F242" i="2" s="1"/>
  <c r="F203" i="2"/>
  <c r="F202" i="2" s="1"/>
  <c r="F201" i="2" s="1"/>
  <c r="F200" i="2"/>
  <c r="F196" i="2"/>
  <c r="F195" i="2"/>
  <c r="F190" i="2"/>
  <c r="F189" i="2"/>
  <c r="F186" i="2"/>
  <c r="F185" i="2"/>
  <c r="F182" i="2"/>
  <c r="F181" i="2" s="1"/>
  <c r="F180" i="2" s="1"/>
  <c r="F167" i="2"/>
  <c r="F166" i="2" s="1"/>
  <c r="F165" i="2" s="1"/>
  <c r="F164" i="2"/>
  <c r="F163" i="2" s="1"/>
  <c r="F162" i="2" s="1"/>
  <c r="F161" i="2"/>
  <c r="F160" i="2"/>
  <c r="F28" i="9" l="1"/>
  <c r="F15" i="9" s="1"/>
  <c r="F14" i="9" s="1"/>
  <c r="F30" i="9"/>
  <c r="F29" i="9" s="1"/>
  <c r="C14" i="6"/>
  <c r="C58" i="6"/>
  <c r="C57" i="6" s="1"/>
  <c r="D14" i="6"/>
  <c r="D71" i="6" s="1"/>
  <c r="F254" i="2"/>
  <c r="F253" i="2" s="1"/>
  <c r="F252" i="2" s="1"/>
  <c r="F198" i="2"/>
  <c r="F197" i="2" s="1"/>
  <c r="F206" i="2"/>
  <c r="F205" i="2" s="1"/>
  <c r="F204" i="2" s="1"/>
  <c r="F184" i="2"/>
  <c r="F183" i="2" s="1"/>
  <c r="F188" i="2"/>
  <c r="F187" i="2" s="1"/>
  <c r="F194" i="2"/>
  <c r="F193" i="2" s="1"/>
  <c r="F340" i="2"/>
  <c r="F339" i="2" s="1"/>
  <c r="F332" i="2" s="1"/>
  <c r="F159" i="2"/>
  <c r="F158" i="2" s="1"/>
  <c r="F157" i="2" s="1"/>
  <c r="F156" i="2" s="1"/>
  <c r="F155" i="2" s="1"/>
  <c r="F282" i="2"/>
  <c r="F281" i="2" s="1"/>
  <c r="G386" i="3"/>
  <c r="F153" i="2"/>
  <c r="F152" i="2" s="1"/>
  <c r="F151" i="2" s="1"/>
  <c r="F150" i="2"/>
  <c r="F149" i="2" s="1"/>
  <c r="F148" i="2" s="1"/>
  <c r="F147" i="2"/>
  <c r="F146" i="2" s="1"/>
  <c r="F145" i="2" s="1"/>
  <c r="F140" i="2"/>
  <c r="F139" i="2" s="1"/>
  <c r="F138" i="2" s="1"/>
  <c r="F137" i="2" s="1"/>
  <c r="F136" i="2" s="1"/>
  <c r="F135" i="2" s="1"/>
  <c r="F134" i="2"/>
  <c r="F133" i="2"/>
  <c r="F130" i="2"/>
  <c r="F126" i="2"/>
  <c r="F125" i="2" s="1"/>
  <c r="F124" i="2" s="1"/>
  <c r="F121" i="2"/>
  <c r="F120" i="2" s="1"/>
  <c r="F119" i="2" s="1"/>
  <c r="F118" i="2" s="1"/>
  <c r="F117" i="2" s="1"/>
  <c r="F116" i="2"/>
  <c r="F115" i="2" s="1"/>
  <c r="F114" i="2" s="1"/>
  <c r="F113" i="2"/>
  <c r="F112" i="2" s="1"/>
  <c r="F111" i="2" s="1"/>
  <c r="F106" i="2"/>
  <c r="F105" i="2" s="1"/>
  <c r="F104" i="2" s="1"/>
  <c r="F103" i="2" s="1"/>
  <c r="F102" i="2" s="1"/>
  <c r="F95" i="2"/>
  <c r="F94" i="2" s="1"/>
  <c r="F93" i="2" s="1"/>
  <c r="F92" i="2"/>
  <c r="F91" i="2" s="1"/>
  <c r="F90" i="2" s="1"/>
  <c r="F88" i="2"/>
  <c r="F87" i="2" s="1"/>
  <c r="F86" i="2" s="1"/>
  <c r="F85" i="2"/>
  <c r="F84" i="2" s="1"/>
  <c r="F83" i="2" s="1"/>
  <c r="F81" i="2"/>
  <c r="F80" i="2" s="1"/>
  <c r="F79" i="2" s="1"/>
  <c r="F78" i="2"/>
  <c r="F77" i="2" s="1"/>
  <c r="F76" i="2" s="1"/>
  <c r="F64" i="2"/>
  <c r="F60" i="2"/>
  <c r="F59" i="2" s="1"/>
  <c r="F58" i="2" s="1"/>
  <c r="F56" i="2"/>
  <c r="F55" i="2" s="1"/>
  <c r="F54" i="2" s="1"/>
  <c r="F53" i="2"/>
  <c r="F52" i="2" s="1"/>
  <c r="F51" i="2" s="1"/>
  <c r="C71" i="6" l="1"/>
  <c r="F192" i="2"/>
  <c r="F191" i="2" s="1"/>
  <c r="F62" i="2"/>
  <c r="F61" i="2" s="1"/>
  <c r="F57" i="2" s="1"/>
  <c r="F179" i="2"/>
  <c r="F178" i="2" s="1"/>
  <c r="F128" i="2"/>
  <c r="F127" i="2" s="1"/>
  <c r="F110" i="2"/>
  <c r="F109" i="2" s="1"/>
  <c r="F108" i="2" s="1"/>
  <c r="F144" i="2"/>
  <c r="F143" i="2" s="1"/>
  <c r="F142" i="2" s="1"/>
  <c r="F141" i="2" s="1"/>
  <c r="F50" i="2"/>
  <c r="F75" i="2"/>
  <c r="F82" i="2"/>
  <c r="F89" i="2"/>
  <c r="F132" i="2"/>
  <c r="F131" i="2" s="1"/>
  <c r="F43" i="2"/>
  <c r="F39" i="2"/>
  <c r="F38" i="2" s="1"/>
  <c r="F37" i="2" s="1"/>
  <c r="F33" i="2"/>
  <c r="F32" i="2" s="1"/>
  <c r="F31" i="2" s="1"/>
  <c r="F30" i="2"/>
  <c r="F29" i="2" s="1"/>
  <c r="F28" i="2" s="1"/>
  <c r="F27" i="2"/>
  <c r="F26" i="2" s="1"/>
  <c r="F25" i="2" s="1"/>
  <c r="F21" i="2"/>
  <c r="F20" i="2" s="1"/>
  <c r="F19" i="2" s="1"/>
  <c r="F18" i="2" s="1"/>
  <c r="G341" i="3"/>
  <c r="G462" i="3"/>
  <c r="G461" i="3" s="1"/>
  <c r="G460" i="3" s="1"/>
  <c r="G458" i="3"/>
  <c r="G457" i="3" s="1"/>
  <c r="G456" i="3" s="1"/>
  <c r="G450" i="3"/>
  <c r="G449" i="3" s="1"/>
  <c r="G448" i="3" s="1"/>
  <c r="G447" i="3" s="1"/>
  <c r="G446" i="3" s="1"/>
  <c r="G444" i="3"/>
  <c r="G443" i="3" s="1"/>
  <c r="G439" i="3"/>
  <c r="G437" i="3"/>
  <c r="G436" i="3" s="1"/>
  <c r="G431" i="3"/>
  <c r="G430" i="3" s="1"/>
  <c r="G429" i="3" s="1"/>
  <c r="G428" i="3" s="1"/>
  <c r="G426" i="3"/>
  <c r="G425" i="3" s="1"/>
  <c r="G421" i="3"/>
  <c r="G419" i="3"/>
  <c r="G418" i="3" s="1"/>
  <c r="F177" i="2" l="1"/>
  <c r="F154" i="2" s="1"/>
  <c r="F45" i="2"/>
  <c r="F44" i="2" s="1"/>
  <c r="F41" i="2"/>
  <c r="F40" i="2" s="1"/>
  <c r="F24" i="2"/>
  <c r="F23" i="2" s="1"/>
  <c r="F22" i="2" s="1"/>
  <c r="F123" i="2"/>
  <c r="F122" i="2" s="1"/>
  <c r="F107" i="2" s="1"/>
  <c r="F49" i="2"/>
  <c r="F48" i="2" s="1"/>
  <c r="G455" i="3"/>
  <c r="G454" i="3" s="1"/>
  <c r="G453" i="3" s="1"/>
  <c r="G452" i="3" s="1"/>
  <c r="G435" i="3"/>
  <c r="G434" i="3" s="1"/>
  <c r="G433" i="3" s="1"/>
  <c r="G417" i="3"/>
  <c r="G416" i="3" s="1"/>
  <c r="G414" i="3"/>
  <c r="G413" i="3" s="1"/>
  <c r="G409" i="3"/>
  <c r="G407" i="3"/>
  <c r="G406" i="3" s="1"/>
  <c r="G399" i="3"/>
  <c r="G398" i="3" s="1"/>
  <c r="G397" i="3" s="1"/>
  <c r="G396" i="3" s="1"/>
  <c r="G394" i="3"/>
  <c r="G393" i="3" s="1"/>
  <c r="G389" i="3"/>
  <c r="G385" i="3"/>
  <c r="G378" i="3"/>
  <c r="G377" i="3" s="1"/>
  <c r="G376" i="3" s="1"/>
  <c r="G375" i="3" s="1"/>
  <c r="G374" i="3" s="1"/>
  <c r="G373" i="3" s="1"/>
  <c r="G371" i="3"/>
  <c r="G370" i="3" s="1"/>
  <c r="G369" i="3" s="1"/>
  <c r="G368" i="3" s="1"/>
  <c r="G367" i="3" s="1"/>
  <c r="G365" i="3"/>
  <c r="G364" i="3" s="1"/>
  <c r="G363" i="3" s="1"/>
  <c r="G362" i="3" s="1"/>
  <c r="G361" i="3" s="1"/>
  <c r="G348" i="3"/>
  <c r="G347" i="3" s="1"/>
  <c r="G346" i="3" s="1"/>
  <c r="G345" i="3" s="1"/>
  <c r="G344" i="3" s="1"/>
  <c r="G340" i="3"/>
  <c r="G336" i="3"/>
  <c r="G334" i="3"/>
  <c r="G333" i="3" s="1"/>
  <c r="G307" i="3"/>
  <c r="G303" i="3"/>
  <c r="G300" i="3"/>
  <c r="G299" i="3" s="1"/>
  <c r="G294" i="3"/>
  <c r="G293" i="3" s="1"/>
  <c r="G291" i="3"/>
  <c r="G290" i="3" s="1"/>
  <c r="G287" i="3"/>
  <c r="G286" i="3" s="1"/>
  <c r="G281" i="3"/>
  <c r="G280" i="3" s="1"/>
  <c r="G277" i="3"/>
  <c r="G276" i="3" s="1"/>
  <c r="G274" i="3"/>
  <c r="G273" i="3" s="1"/>
  <c r="G259" i="3"/>
  <c r="G258" i="3" s="1"/>
  <c r="G256" i="3"/>
  <c r="G255" i="3" s="1"/>
  <c r="G252" i="3"/>
  <c r="G251" i="3" s="1"/>
  <c r="G244" i="3"/>
  <c r="G243" i="3" s="1"/>
  <c r="G241" i="3"/>
  <c r="G240" i="3" s="1"/>
  <c r="G238" i="3"/>
  <c r="G237" i="3" s="1"/>
  <c r="G230" i="3"/>
  <c r="G229" i="3" s="1"/>
  <c r="G228" i="3" s="1"/>
  <c r="G227" i="3" s="1"/>
  <c r="G226" i="3" s="1"/>
  <c r="G225" i="3" s="1"/>
  <c r="G224" i="3" s="1"/>
  <c r="G222" i="3"/>
  <c r="G221" i="3" s="1"/>
  <c r="G220" i="3" s="1"/>
  <c r="G219" i="3"/>
  <c r="G217" i="3"/>
  <c r="G216" i="3" s="1"/>
  <c r="G215" i="3" s="1"/>
  <c r="G214" i="3" s="1"/>
  <c r="G212" i="3"/>
  <c r="G211" i="3" s="1"/>
  <c r="G210" i="3" s="1"/>
  <c r="G208" i="3"/>
  <c r="G207" i="3" s="1"/>
  <c r="G206" i="3" s="1"/>
  <c r="G204" i="3"/>
  <c r="G203" i="3" s="1"/>
  <c r="G202" i="3" s="1"/>
  <c r="G199" i="3"/>
  <c r="G192" i="3"/>
  <c r="G191" i="3" s="1"/>
  <c r="G190" i="3" s="1"/>
  <c r="G189" i="3" s="1"/>
  <c r="G188" i="3" s="1"/>
  <c r="G185" i="3"/>
  <c r="G184" i="3" s="1"/>
  <c r="G183" i="3" s="1"/>
  <c r="G182" i="3" s="1"/>
  <c r="G181" i="3" s="1"/>
  <c r="G180" i="3" s="1"/>
  <c r="G173" i="3"/>
  <c r="G171" i="3"/>
  <c r="G170" i="3" s="1"/>
  <c r="G163" i="3"/>
  <c r="G159" i="3"/>
  <c r="G157" i="3"/>
  <c r="G156" i="3" s="1"/>
  <c r="G149" i="3"/>
  <c r="G148" i="3" s="1"/>
  <c r="G147" i="3" s="1"/>
  <c r="G146" i="3" s="1"/>
  <c r="G145" i="3" s="1"/>
  <c r="G144" i="3" s="1"/>
  <c r="G142" i="3"/>
  <c r="G141" i="3" s="1"/>
  <c r="G140" i="3" s="1"/>
  <c r="G139" i="3" s="1"/>
  <c r="G138" i="3" s="1"/>
  <c r="G137" i="3" s="1"/>
  <c r="G135" i="3"/>
  <c r="G134" i="3" s="1"/>
  <c r="G133" i="3" s="1"/>
  <c r="G131" i="3"/>
  <c r="G130" i="3" s="1"/>
  <c r="G129" i="3" s="1"/>
  <c r="G124" i="3"/>
  <c r="G123" i="3" s="1"/>
  <c r="G121" i="3"/>
  <c r="G120" i="3" s="1"/>
  <c r="G118" i="3"/>
  <c r="G117" i="3" s="1"/>
  <c r="G110" i="3"/>
  <c r="G109" i="3" s="1"/>
  <c r="G105" i="3"/>
  <c r="G103" i="3"/>
  <c r="G102" i="3" s="1"/>
  <c r="G98" i="3"/>
  <c r="G97" i="3" s="1"/>
  <c r="G96" i="3" s="1"/>
  <c r="G95" i="3" s="1"/>
  <c r="G93" i="3"/>
  <c r="G92" i="3" s="1"/>
  <c r="G90" i="3"/>
  <c r="G89" i="3" s="1"/>
  <c r="G83" i="3"/>
  <c r="G82" i="3" s="1"/>
  <c r="G81" i="3" s="1"/>
  <c r="G80" i="3" s="1"/>
  <c r="G72" i="3"/>
  <c r="G71" i="3" s="1"/>
  <c r="G69" i="3"/>
  <c r="G68" i="3" s="1"/>
  <c r="G65" i="3"/>
  <c r="G64" i="3" s="1"/>
  <c r="G62" i="3"/>
  <c r="G61" i="3" s="1"/>
  <c r="G58" i="3"/>
  <c r="G57" i="3" s="1"/>
  <c r="G55" i="3"/>
  <c r="G54" i="3" s="1"/>
  <c r="G51" i="3"/>
  <c r="G50" i="3" s="1"/>
  <c r="G48" i="3"/>
  <c r="G47" i="3" s="1"/>
  <c r="G44" i="3"/>
  <c r="G43" i="3" s="1"/>
  <c r="G41" i="3"/>
  <c r="G40" i="3" s="1"/>
  <c r="G33" i="3"/>
  <c r="G29" i="3"/>
  <c r="G27" i="3"/>
  <c r="G26" i="3" s="1"/>
  <c r="G21" i="3"/>
  <c r="G20" i="3" s="1"/>
  <c r="G19" i="3" s="1"/>
  <c r="G18" i="3" s="1"/>
  <c r="G17" i="3" s="1"/>
  <c r="G169" i="3" l="1"/>
  <c r="F36" i="2"/>
  <c r="F35" i="2" s="1"/>
  <c r="F34" i="2" s="1"/>
  <c r="G53" i="3"/>
  <c r="G60" i="3"/>
  <c r="G67" i="3"/>
  <c r="G405" i="3"/>
  <c r="G404" i="3" s="1"/>
  <c r="G403" i="3" s="1"/>
  <c r="G402" i="3" s="1"/>
  <c r="G401" i="3" s="1"/>
  <c r="G384" i="3"/>
  <c r="G383" i="3" s="1"/>
  <c r="G382" i="3" s="1"/>
  <c r="G381" i="3" s="1"/>
  <c r="G360" i="3"/>
  <c r="G359" i="3" s="1"/>
  <c r="G332" i="3"/>
  <c r="G331" i="3" s="1"/>
  <c r="G330" i="3" s="1"/>
  <c r="G298" i="3"/>
  <c r="G297" i="3" s="1"/>
  <c r="G296" i="3" s="1"/>
  <c r="G285" i="3"/>
  <c r="G284" i="3" s="1"/>
  <c r="G272" i="3"/>
  <c r="G271" i="3" s="1"/>
  <c r="G250" i="3"/>
  <c r="G249" i="3" s="1"/>
  <c r="G248" i="3" s="1"/>
  <c r="G236" i="3"/>
  <c r="G235" i="3" s="1"/>
  <c r="G234" i="3" s="1"/>
  <c r="G233" i="3" s="1"/>
  <c r="G232" i="3" s="1"/>
  <c r="G201" i="3"/>
  <c r="G168" i="3"/>
  <c r="G167" i="3" s="1"/>
  <c r="G155" i="3"/>
  <c r="G154" i="3" s="1"/>
  <c r="G128" i="3"/>
  <c r="G127" i="3" s="1"/>
  <c r="G126" i="3" s="1"/>
  <c r="G116" i="3"/>
  <c r="G115" i="3" s="1"/>
  <c r="G114" i="3" s="1"/>
  <c r="G113" i="3" s="1"/>
  <c r="G101" i="3"/>
  <c r="G100" i="3" s="1"/>
  <c r="G88" i="3"/>
  <c r="G87" i="3" s="1"/>
  <c r="G86" i="3" s="1"/>
  <c r="G46" i="3"/>
  <c r="G39" i="3"/>
  <c r="G25" i="3"/>
  <c r="G24" i="3" s="1"/>
  <c r="C57" i="1"/>
  <c r="C44" i="1"/>
  <c r="C40" i="1"/>
  <c r="C38" i="1"/>
  <c r="C31" i="1"/>
  <c r="C30" i="1" s="1"/>
  <c r="C24" i="1"/>
  <c r="C21" i="1"/>
  <c r="C20" i="1" s="1"/>
  <c r="C16" i="1"/>
  <c r="G270" i="3" l="1"/>
  <c r="G247" i="3" s="1"/>
  <c r="G246" i="3" s="1"/>
  <c r="G85" i="3"/>
  <c r="C15" i="1"/>
  <c r="C14" i="1" s="1"/>
  <c r="C13" i="1" s="1"/>
  <c r="G38" i="3"/>
  <c r="G37" i="3" s="1"/>
  <c r="G23" i="3" s="1"/>
  <c r="G153" i="3"/>
  <c r="G152" i="3" s="1"/>
  <c r="G380" i="3"/>
  <c r="C56" i="1"/>
  <c r="G198" i="3"/>
  <c r="G197" i="3" s="1"/>
  <c r="G196" i="3" s="1"/>
  <c r="G195" i="3" s="1"/>
  <c r="G194" i="3" s="1"/>
  <c r="G187" i="3" s="1"/>
  <c r="G16" i="3" l="1"/>
  <c r="G15" i="3" s="1"/>
  <c r="G14" i="3" s="1"/>
  <c r="G151" i="3"/>
  <c r="C72" i="1"/>
  <c r="F17" i="2"/>
  <c r="F16" i="2" s="1"/>
  <c r="F15" i="2" l="1"/>
  <c r="F14" i="2" s="1"/>
</calcChain>
</file>

<file path=xl/sharedStrings.xml><?xml version="1.0" encoding="utf-8"?>
<sst xmlns="http://schemas.openxmlformats.org/spreadsheetml/2006/main" count="9594" uniqueCount="687">
  <si>
    <t>Наименование</t>
  </si>
  <si>
    <t>Рз</t>
  </si>
  <si>
    <t>ПР</t>
  </si>
  <si>
    <t>ЦСР</t>
  </si>
  <si>
    <t>ВР</t>
  </si>
  <si>
    <t>Сумма</t>
  </si>
  <si>
    <t xml:space="preserve">по разделам и подразделам, целевым статьям и видам расходов </t>
  </si>
  <si>
    <t>классификации расходов бюджета</t>
  </si>
  <si>
    <t xml:space="preserve">Распределение бюджетных ассигнований на 2012 год </t>
  </si>
  <si>
    <t>тыс.рублей</t>
  </si>
  <si>
    <t xml:space="preserve"> Собрания Поныровского района</t>
  </si>
  <si>
    <t xml:space="preserve">  к решению Представительного </t>
  </si>
  <si>
    <t xml:space="preserve">  «О бюджете Поныровского района 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</si>
  <si>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</si>
  <si>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</si>
  <si>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</si>
  <si>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</si>
  <si>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</si>
  <si>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002 00 00</t>
  </si>
  <si>
    <t>Глава муниципального образования</t>
  </si>
  <si>
    <t>002 03 00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</si>
  <si>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</si>
  <si>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100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</si>
  <si>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</si>
  <si>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</si>
  <si>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</si>
  <si>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</si>
  <si>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</si>
  <si>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</si>
  <si>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002 04 00</t>
  </si>
  <si>
    <t>Центральный аппарат</t>
  </si>
  <si>
    <t>Закупка товаров, работ и услуг для муниципальных нужд</t>
  </si>
  <si>
    <t>200</t>
  </si>
  <si>
    <t xml:space="preserve">Иные закупки товаров, работ и услуг для муниципальных нужд
</t>
  </si>
  <si>
    <t>240</t>
  </si>
  <si>
    <t xml:space="preserve">Прочая закупка товаров, работ и услуг для муниципальных нужд
</t>
  </si>
  <si>
    <t>244</t>
  </si>
  <si>
    <t>800</t>
  </si>
  <si>
    <t>Иные бюджетные ассигнования</t>
  </si>
  <si>
    <t>850</t>
  </si>
  <si>
    <t xml:space="preserve">Уплата налогов, сборов и иных обязательных платежей в бюджетную систему Российской Федерации
</t>
  </si>
  <si>
    <t xml:space="preserve">Уплата налога на имущество организаций и земельного налога
</t>
  </si>
  <si>
    <t>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</si>
  <si>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</si>
  <si>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</si>
  <si>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</si>
  <si>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521 00 00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</si>
  <si>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</si>
  <si>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521 02 00</t>
  </si>
  <si>
    <t>Субвенции местным бюджетам на осуществление отдельных государственных полномочий в сфере архивного дела</t>
  </si>
  <si>
    <t>521 02 02</t>
  </si>
  <si>
    <t>Субвенции местным бюджетам на содержание работников, осуществляющих переданные государственные полномочия в сфере социальной защиты населения</t>
  </si>
  <si>
    <t>521 02 07</t>
  </si>
  <si>
    <t>Субвенции местным бюджетам на осуществление отдельных государственных полномочий по организации и обеспечению деятельности административных комиссий</t>
  </si>
  <si>
    <t>521 02 08</t>
  </si>
  <si>
    <t>521 02 11</t>
  </si>
  <si>
    <t>Субвенции местным бюджетам на осуществление отдельных государственных полномочий по профилактике безнадзорности и правонарушений несовершеннолетних</t>
  </si>
  <si>
    <t>521 02 12</t>
  </si>
  <si>
    <t>Субвенции местным бюджетам на осуществление отдельных государственных полномочий в области трудовых отношений</t>
  </si>
  <si>
    <t xml:space="preserve"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 </t>
  </si>
  <si>
    <t>521 02 17</t>
  </si>
  <si>
    <t>Резервные фонды</t>
  </si>
  <si>
    <t>070 00 00</t>
  </si>
  <si>
    <t>Резервные фонды местных администраций</t>
  </si>
  <si>
    <t>070 05 00</t>
  </si>
  <si>
    <t>Резервные средства</t>
  </si>
  <si>
    <t>870</t>
  </si>
  <si>
    <t>Другие общегосударственные вопросы</t>
  </si>
  <si>
    <t xml:space="preserve">Руководство и управление в сфере установленных функций </t>
  </si>
  <si>
    <t>001 00 00</t>
  </si>
  <si>
    <t>Государственная регистрация актов гражданского состояния</t>
  </si>
  <si>
    <t>001 38 00</t>
  </si>
  <si>
    <t>Государственная регистрация актов гражданского состояния (Закон Курской области «О наделении органов местного самоуправления Курской области отдельными государственными полномочиями  на государственную регистрацию актов гражданского состояния»)</t>
  </si>
  <si>
    <t>001 38 02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</si>
  <si>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</si>
  <si>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</si>
  <si>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</si>
  <si>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</si>
  <si>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</si>
  <si>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</si>
  <si>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093 03 00</t>
  </si>
  <si>
    <t>093 99 00</t>
  </si>
  <si>
    <t>Обеспечение деятельности (оказание услуг) подведомственных учреждений</t>
  </si>
  <si>
    <t>110</t>
  </si>
  <si>
    <t>111</t>
  </si>
  <si>
    <t>Расходы на выплаты персоналу казенных учреждений</t>
  </si>
  <si>
    <t>852</t>
  </si>
  <si>
    <t>Социальная помощь</t>
  </si>
  <si>
    <t>505 00 00</t>
  </si>
  <si>
    <t>Мероприятия в области социальной политики</t>
  </si>
  <si>
    <t>505 33 00</t>
  </si>
  <si>
    <t>505 33 01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</si>
  <si>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</si>
  <si>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>НАЦИОНАЛЬНАЯ ЭКОНОМИКА</t>
  </si>
  <si>
    <t>Другие вопросы в области национальной экономики</t>
  </si>
  <si>
    <t>092 99 00</t>
  </si>
  <si>
    <t>ОБРАЗОВАНИЕ</t>
  </si>
  <si>
    <t>Дошкольное образование</t>
  </si>
  <si>
    <t>Детские дошкольные учреждения</t>
  </si>
  <si>
    <t>420 00 00</t>
  </si>
  <si>
    <t>07</t>
  </si>
  <si>
    <t>420 99 00</t>
  </si>
  <si>
    <t>Общее образование</t>
  </si>
  <si>
    <t>421 00 00</t>
  </si>
  <si>
    <t>Школы - начальные, неполные средние и средние</t>
  </si>
  <si>
    <t>421 99 00</t>
  </si>
  <si>
    <t xml:space="preserve">Предоставление субсидий муниципальным бюджетным,
автономным учреждениям и иным некоммерческим организациям
</t>
  </si>
  <si>
    <t>600</t>
  </si>
  <si>
    <t>Субсидии бюджетным учреждениям</t>
  </si>
  <si>
    <t>610</t>
  </si>
  <si>
    <t>611</t>
  </si>
  <si>
    <t>612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</si>
  <si>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
</t>
  </si>
  <si>
    <t>Субсидии бюджетным учреждениям на иные цели</t>
  </si>
  <si>
    <t>423 00 00</t>
  </si>
  <si>
    <t>Учреждения по внешкольной работе с детьми</t>
  </si>
  <si>
    <t>423 99 00</t>
  </si>
  <si>
    <t>Иные безвозмездные и безвозвратные перечисления</t>
  </si>
  <si>
    <t>520 00 00</t>
  </si>
  <si>
    <t>Субвенции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</si>
  <si>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521 02 01</t>
  </si>
  <si>
    <t>112</t>
  </si>
  <si>
    <t xml:space="preserve">Иные выплаты персоналу, за исключением фонда оплаты труда
</t>
  </si>
  <si>
    <t>Молодежная политика и оздоровление детей</t>
  </si>
  <si>
    <t>795 00 00</t>
  </si>
  <si>
    <t>Целевые программы муниципальных образований</t>
  </si>
  <si>
    <t>795 01 00</t>
  </si>
  <si>
    <t>Районная целевая программа "Молодежь" на 2011-2013 годы</t>
  </si>
  <si>
    <t>795 02 00</t>
  </si>
  <si>
    <t>Районная целевая программа "Физическая культура и спорт" на 2011-2015 годы</t>
  </si>
  <si>
    <t>Районная целевая программа "Организация оздоровления и отдыха детей в 2011-2013 годах"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</si>
  <si>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</si>
  <si>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</si>
  <si>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</si>
  <si>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09</t>
  </si>
  <si>
    <t>452 99 00</t>
  </si>
  <si>
    <t xml:space="preserve">Субвенции местным бюджетам на содержание  работников,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</si>
  <si>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521 02 20</t>
  </si>
  <si>
    <t xml:space="preserve">КУЛЬТУРА, КИНЕМАТОГРАФИЯ </t>
  </si>
  <si>
    <t>Культура</t>
  </si>
  <si>
    <t>Учреждения культуры и мероприятия в сфере культуры и кинематографии</t>
  </si>
  <si>
    <t>440 00 00</t>
  </si>
  <si>
    <t>08</t>
  </si>
  <si>
    <t>440 00 05</t>
  </si>
  <si>
    <t xml:space="preserve">Учреждения культуры и мероприятия в сфере  культуры и кинематографии, финансируемые за счет средств местного бюджета
</t>
  </si>
  <si>
    <t>440 99 05</t>
  </si>
  <si>
    <t>Библиотеки</t>
  </si>
  <si>
    <t>442 00 00</t>
  </si>
  <si>
    <t>442 99 00</t>
  </si>
  <si>
    <t xml:space="preserve">Другие вопросы в области культуры, кинематографии </t>
  </si>
  <si>
    <t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</si>
  <si>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521 02 14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</si>
  <si>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</si>
  <si>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</si>
  <si>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</si>
  <si>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</si>
  <si>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</si>
  <si>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 xml:space="preserve">Выплата пенсий за выслугу лет и доплат к пенсиям муниципальных служащих
</t>
  </si>
  <si>
    <t>300</t>
  </si>
  <si>
    <t>320</t>
  </si>
  <si>
    <t>321</t>
  </si>
  <si>
    <t>Социальное обеспечение и иные выплаты населению</t>
  </si>
  <si>
    <t xml:space="preserve">Социальные выплаты гражданам, кроме публичных нормативных социальных выплат
</t>
  </si>
  <si>
    <t xml:space="preserve">Пособия и компенсации гражданам и иные социальные выплаты, кроме публичных нормативных обязательств
</t>
  </si>
  <si>
    <t>Социальное обеспечение населения</t>
  </si>
  <si>
    <t>505 55 00</t>
  </si>
  <si>
    <t xml:space="preserve">Ежемесячное пособие на ребенка </t>
  </si>
  <si>
    <t>505 55 10</t>
  </si>
  <si>
    <t>Реализация мер социальной поддержки отдельных категорий граждан в Курской области</t>
  </si>
  <si>
    <t>Публичные нормативные социальные выплаты гражданам</t>
  </si>
  <si>
    <t>310</t>
  </si>
  <si>
    <t>313</t>
  </si>
  <si>
    <t xml:space="preserve">Пособия и компенсации по публичным нормативным обязательствам
</t>
  </si>
  <si>
    <t>Обеспечение мер социальной поддержки ветеранов труда и тружеников тыла</t>
  </si>
  <si>
    <t>505 55 20</t>
  </si>
  <si>
    <t>Обеспечение мер социальной поддержки ветеранов труда</t>
  </si>
  <si>
    <t>505 55 21</t>
  </si>
  <si>
    <t xml:space="preserve">Меры социальной поддержки населения по публичным
нормативным обязательствам
</t>
  </si>
  <si>
    <t>314</t>
  </si>
  <si>
    <t>505 55 22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</si>
  <si>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</si>
  <si>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</si>
  <si>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</si>
  <si>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Оказание других видов социальной помощи</t>
  </si>
  <si>
    <t>505 85 00</t>
  </si>
  <si>
    <t>Возмещение затрат на уплату процентов по кредитам и займам, полученным в российских кредитных организациях и ипотечных агентствах на приобретение и строительство жилья</t>
  </si>
  <si>
    <t>505 85 02</t>
  </si>
  <si>
    <t>505 85 04</t>
  </si>
  <si>
    <t>Закон Курской области "О предоставлении социальной поддержки отдельным категориям граждан по обеспечению продовольственными товарами"</t>
  </si>
  <si>
    <t>Субвенции  местным бюджетам на   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</si>
  <si>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521 02 13</t>
  </si>
  <si>
    <t>Субвенция местным бюджетам  на осуществление отдельных государственных полномочий по финансовому обеспечению расходов по предоставлению мер социальной поддержки на бесплатное жилое помещение с отоплением и освещением работникам муниципальных образовательных учреждений</t>
  </si>
  <si>
    <t>521 02 15</t>
  </si>
  <si>
    <t>Охрана семьи и детства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</si>
  <si>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</si>
  <si>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520 10 00</t>
  </si>
  <si>
    <t>520 10 01</t>
  </si>
  <si>
    <t>Выплата компенсации части родительской платы  за содержание ребенка в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</si>
  <si>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520 13 00</t>
  </si>
  <si>
    <t>ФИЗИЧЕСКАЯ КУЛЬТУРА И СПОРТ</t>
  </si>
  <si>
    <t>Массовый спорт</t>
  </si>
  <si>
    <t>11</t>
  </si>
  <si>
    <t>795 03 00</t>
  </si>
  <si>
    <t>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</si>
  <si>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</si>
  <si>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</si>
  <si>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065 03 00</t>
  </si>
  <si>
    <t>Процентные платежи по муниципальному долгу</t>
  </si>
  <si>
    <t>Обслуживание муниципального долга</t>
  </si>
  <si>
    <t>700</t>
  </si>
  <si>
    <t>Обслуживание муниципального долга Поныровского района Курской области</t>
  </si>
  <si>
    <t>730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</si>
  <si>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</si>
  <si>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</si>
  <si>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</si>
  <si>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</si>
  <si>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</si>
  <si>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</si>
  <si>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</si>
  <si>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  Курской области на 2012 год и плановый </t>
  </si>
  <si>
    <t xml:space="preserve">период 2013-2014 годов» </t>
  </si>
  <si>
    <r>
      <t>Содержание ребенка в семье опекуна и приемной семье, а также вознаграждение, причитающееся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приемному родителю</t>
    </r>
  </si>
  <si>
    <t>ГРБС</t>
  </si>
  <si>
    <t>Администрация Поныровского района Курской области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</si>
  <si>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</si>
  <si>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</si>
  <si>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</si>
  <si>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</si>
  <si>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</si>
  <si>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</si>
  <si>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</si>
  <si>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</si>
  <si>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</si>
  <si>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</si>
  <si>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 xml:space="preserve">Код бюджетной классификации
Российской    Федерации
</t>
  </si>
  <si>
    <t>Наименование доходов</t>
  </si>
  <si>
    <t>Сумма          на 2012 год</t>
  </si>
  <si>
    <t xml:space="preserve">1 00 00000 00 0000 000   </t>
  </si>
  <si>
    <t>НАЛОГОВЫЕ И НЕНАЛОГОВЫЕ ДОХОДЫ</t>
  </si>
  <si>
    <t>1 01 00000 00 0000 000</t>
  </si>
  <si>
    <t>1 01 02000 01 0000 110</t>
  </si>
  <si>
    <t>1 01 02020 01 0000 110</t>
  </si>
  <si>
    <t>1 01 02021 01 0000 110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</si>
  <si>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</si>
  <si>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</si>
  <si>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</si>
  <si>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</si>
  <si>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</si>
  <si>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1 05 00000 00 0000 000</t>
  </si>
  <si>
    <t>1 05 02000 02 0000 110</t>
  </si>
  <si>
    <t>1 05 02010 02 0000 110</t>
  </si>
  <si>
    <t>1 05 02020 02 0000 110</t>
  </si>
  <si>
    <t xml:space="preserve">1 05 03000 01 0000 110                             </t>
  </si>
  <si>
    <t xml:space="preserve">1 05 03010 01 0000 110                             </t>
  </si>
  <si>
    <t xml:space="preserve">1 05 03020 01 0000 110                           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</si>
  <si>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</si>
  <si>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</si>
  <si>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</si>
  <si>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</si>
  <si>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</si>
  <si>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</si>
  <si>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1 08 00000 00 0000 000</t>
  </si>
  <si>
    <t>1 08 03000 01 0000 110</t>
  </si>
  <si>
    <t>1 08 03010 01 0000 110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</si>
  <si>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</si>
  <si>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</si>
  <si>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</si>
  <si>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</si>
  <si>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1 11 05000 00 0000 120</t>
  </si>
  <si>
    <t>1 11 05010 00 0000 120</t>
  </si>
  <si>
    <t>1 11 05010 10 0000 120</t>
  </si>
  <si>
    <t>1 11 05020 00 0000 120</t>
  </si>
  <si>
    <t>1 11 05025 05 0000 120</t>
  </si>
  <si>
    <t>ДОХОДЫ ОТ ИСПОЛЬЗОВАНИЯ ИМУЩЕСТВА,  НАХОДЯЩЕГОСЯ 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</si>
  <si>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</si>
  <si>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</si>
  <si>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</si>
  <si>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</si>
  <si>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</si>
  <si>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1 11 05030 00 0000 120</t>
  </si>
  <si>
    <t>1 11 05035 05 0000 120</t>
  </si>
  <si>
    <t>1 12 00000 00 0000 000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</si>
  <si>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</si>
  <si>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1 13 00000 00 0000 000</t>
  </si>
  <si>
    <t>1 14 00000 00 0000 000</t>
  </si>
  <si>
    <t>1 14 06000 00 0000 430</t>
  </si>
  <si>
    <t>1 14 06010 00 0000 430</t>
  </si>
  <si>
    <t>1 14 06014 10 0000 430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</si>
  <si>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</si>
  <si>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</si>
  <si>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</si>
  <si>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 xml:space="preserve">Плата за негативное воздействие на окружающую среду                                      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</si>
  <si>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</si>
  <si>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</si>
  <si>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</si>
  <si>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</si>
  <si>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</si>
  <si>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</si>
  <si>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1 16 25000 01 0000 140</t>
  </si>
  <si>
    <t>1 16 25030 01 0000 140</t>
  </si>
  <si>
    <t>1 16 25060 01 0000 140</t>
  </si>
  <si>
    <t>1 16 90000 00 0000 140</t>
  </si>
  <si>
    <t>1 16 90050 05 0000 140</t>
  </si>
  <si>
    <t>ШТРАФЫ, САНКЦИИ, ВОЗМЕЩЕНИЕ УЩЕРБА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</si>
  <si>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</si>
  <si>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</si>
  <si>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</si>
  <si>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</si>
  <si>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</si>
  <si>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</si>
  <si>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2 02 00000 00 0000 000</t>
  </si>
  <si>
    <t>2 02 01000 00 0000 151</t>
  </si>
  <si>
    <t>2 02 01001 00 0000 151</t>
  </si>
  <si>
    <t>2 02 01001 05 0000 151</t>
  </si>
  <si>
    <t>2 02 02999 05 0000 151</t>
  </si>
  <si>
    <t>БЕЗВОЗМЕЗДНЫЕ  ПОСТУПЛЕНИЯ</t>
  </si>
  <si>
    <t>Дотации  на выравнивание  бюджетной обеспеченности</t>
  </si>
  <si>
    <t>Дотации бюджетам муниципальных районов на выравнивание бюджетной обеспеченности</t>
  </si>
  <si>
    <t>Прочие субсидии  бюджетам муниципальных районов</t>
  </si>
  <si>
    <t>2 02 03000 00 0000 151</t>
  </si>
  <si>
    <t>2 02 03003 00 0000 151</t>
  </si>
  <si>
    <t>2 02 03003 05 0000 151</t>
  </si>
  <si>
    <t>2 02 03013 00 0000 151</t>
  </si>
  <si>
    <t>2 02 03013 05 0000 151</t>
  </si>
  <si>
    <t>2 02 03021 05 0000 151</t>
  </si>
  <si>
    <t xml:space="preserve">2 02 03027 00 0000 151 </t>
  </si>
  <si>
    <t xml:space="preserve">2 02 03027 05 0000 151 </t>
  </si>
  <si>
    <t>2 02 03999 00 0000 151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</si>
  <si>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</si>
  <si>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</si>
  <si>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</si>
  <si>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</si>
  <si>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</si>
  <si>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</si>
  <si>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Прочие субвенции</t>
  </si>
  <si>
    <t>2 02 03999 05 0000 151</t>
  </si>
  <si>
    <t>Прочие субвенции бюджетам муниципальных районов</t>
  </si>
  <si>
    <t>ВСЕГО ДОХОДОВ</t>
  </si>
  <si>
    <t xml:space="preserve">                                                                                                                          Курской области на 2012 год и плановый </t>
  </si>
  <si>
    <t xml:space="preserve">       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</si>
  <si>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</si>
  <si>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       «О бюджете Поныровского района </t>
  </si>
  <si>
    <t xml:space="preserve">                                                                                                                          период 2013-2014 годов» </t>
  </si>
  <si>
    <t xml:space="preserve">Уплата налогов, сборов и иных  платежей 
</t>
  </si>
  <si>
    <t xml:space="preserve">Уплата прочих налогов, сборов и иных платежей
</t>
  </si>
  <si>
    <t xml:space="preserve">Уплата прочих налогов, сборов и иных  платежей
</t>
  </si>
  <si>
    <t>Источники  финансирования дефицита</t>
  </si>
  <si>
    <t>бюджета Поныровского района Курской области на 2012 год</t>
  </si>
  <si>
    <t xml:space="preserve">                                                                      Курской области на 2012 год и плановый </t>
  </si>
  <si>
    <t xml:space="preserve">                                                                      «О бюджете Поныровского района </t>
  </si>
  <si>
    <t xml:space="preserve">                                                                      период 2013-2014 годов»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</si>
  <si>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</si>
  <si>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</si>
  <si>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Приложение № 1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</si>
  <si>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</si>
  <si>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</si>
  <si>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</si>
  <si>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01 03 0000 00 0000 000</t>
  </si>
  <si>
    <t>01 06 0500 00 0000 000</t>
  </si>
  <si>
    <t>01 06 0500 00 0000 600</t>
  </si>
  <si>
    <t>01 06 0502 05 0000 600</t>
  </si>
  <si>
    <t>01 06 0502 05 0000 640</t>
  </si>
  <si>
    <t>01 06 0502 05 2600 640</t>
  </si>
  <si>
    <t>01 06 0502 05 2603 640</t>
  </si>
  <si>
    <t>01 06 0502 05 5000 640</t>
  </si>
  <si>
    <t>01 06 0502 05 5003 640</t>
  </si>
  <si>
    <t>01 06 0500 00 0000 500</t>
  </si>
  <si>
    <t>01 06 0502 05 0000 540</t>
  </si>
  <si>
    <t>01 06 0502 05 2600 540</t>
  </si>
  <si>
    <t>01 06 0502 05 2603 540</t>
  </si>
  <si>
    <t>01 06 0502 05 5000 540</t>
  </si>
  <si>
    <t>01 06 0502 05 5003 540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</si>
  <si>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</si>
  <si>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</si>
  <si>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</si>
  <si>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</si>
  <si>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</si>
  <si>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</si>
  <si>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</si>
  <si>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</si>
  <si>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</si>
  <si>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</si>
  <si>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</si>
  <si>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</si>
  <si>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</si>
  <si>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муниципальным образованиям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</si>
  <si>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</si>
  <si>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Бюджетные кредиты, предоставленные для покрытия временных кассовых разрывов</t>
  </si>
  <si>
    <t>Бюджетные кредиты, предоставленные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</si>
  <si>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Бюджетные кредиты, предоставленные для частичного покрытия дефицитов бюджетов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</si>
  <si>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</si>
  <si>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Предоставление бюджетных кредитов внутри 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</si>
  <si>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</si>
  <si>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</si>
  <si>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</si>
  <si>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</si>
  <si>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</si>
  <si>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</si>
  <si>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</si>
  <si>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</si>
  <si>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</si>
  <si>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</si>
  <si>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</si>
  <si>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Всего  источников финансирования дефицитов бюджетов</t>
  </si>
  <si>
    <t>1 13 01995 05 0000 130</t>
  </si>
  <si>
    <t xml:space="preserve">Прочие доходы от оказания платных услуг получателями средств бюджетов муниципальных районов </t>
  </si>
  <si>
    <t>1 13 01990 00 0000 130</t>
  </si>
  <si>
    <t xml:space="preserve">Прочие доходы от оказания платных услуг </t>
  </si>
  <si>
    <t>1 13 01000 00 0000 130</t>
  </si>
  <si>
    <t xml:space="preserve">Доходы от оказания платных услуг </t>
  </si>
  <si>
    <t>Код бюджетной классификации Российской Федерации доходов бюджета  района</t>
  </si>
  <si>
    <t xml:space="preserve">Код главного администратора доходов
</t>
  </si>
  <si>
    <t xml:space="preserve">
Наименование главного администратора  доходов бюджета муниципального района
</t>
  </si>
  <si>
    <t>1 08 07150 01 0000 110</t>
  </si>
  <si>
    <t>2 07 05000 05 0000 180</t>
  </si>
  <si>
    <t>1 11 01050 05 0000 120</t>
  </si>
  <si>
    <t>1 11 02033 05 0000 120</t>
  </si>
  <si>
    <t>1 11 02085 05 0000 120</t>
  </si>
  <si>
    <t>1 11 03050 05 0000 120</t>
  </si>
  <si>
    <t>1 11 07015 05 0000 120</t>
  </si>
  <si>
    <t>1 11 09035 05 0000 120</t>
  </si>
  <si>
    <t>1 11 09045 05 0000 120</t>
  </si>
  <si>
    <t>1 14 01050 05 0000 410</t>
  </si>
  <si>
    <t>1 14 02032 05 0000 410</t>
  </si>
  <si>
    <t>1 14 02032 05 0000 440</t>
  </si>
  <si>
    <t>1 14 02033 05 0000 410</t>
  </si>
  <si>
    <t xml:space="preserve">1 14 02033 05 0000 440 </t>
  </si>
  <si>
    <t>1 14 03050 05 0000 410</t>
  </si>
  <si>
    <t>1 14 03050 05 0000 440</t>
  </si>
  <si>
    <t>1 14 04050 05 0000 420</t>
  </si>
  <si>
    <t>1 14 06025 05 0000 430</t>
  </si>
  <si>
    <t xml:space="preserve">1 16 18050 05 0000 140 </t>
  </si>
  <si>
    <t xml:space="preserve">1 16 32000 05 0000 140 </t>
  </si>
  <si>
    <t xml:space="preserve">1 16 33050 05 0000 140 </t>
  </si>
  <si>
    <t>2 02 03027 05 0000 151</t>
  </si>
  <si>
    <t>2 02 04012 05 0000 151</t>
  </si>
  <si>
    <t>2 19 05000 05 0000 151</t>
  </si>
  <si>
    <t>1 11 08050 05 0000 120</t>
  </si>
  <si>
    <t>1 11 09015 05 0000 120</t>
  </si>
  <si>
    <t>1 11 09025 05 0000 120</t>
  </si>
  <si>
    <t>1 15 02050 05 0000 140</t>
  </si>
  <si>
    <t>1 16 32000 05 0000 140</t>
  </si>
  <si>
    <t>1 17 01050 05 0000 180</t>
  </si>
  <si>
    <t>1 17 05050 05 0000 180</t>
  </si>
  <si>
    <t>2 08 05000 05 0000 180</t>
  </si>
  <si>
    <t>Администрация Поныровского  района Курской области</t>
  </si>
  <si>
    <t>Государственная пошлина за выдачу разрешения на установку рекламной конструкции</t>
  </si>
  <si>
    <t xml:space="preserve">Прочие безвозмездные поступления в бюджеты муниципальных районов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</si>
  <si>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</si>
  <si>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размещения временно свободных средств бюджетов муниципальных районов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</si>
  <si>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</si>
  <si>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</si>
  <si>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</si>
  <si>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эксплуатации и использования имущества автомобильных дорог, находящихся в собственности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</si>
  <si>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</si>
  <si>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</si>
  <si>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</si>
  <si>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</si>
  <si>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</si>
  <si>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</si>
  <si>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</si>
  <si>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</si>
  <si>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</si>
  <si>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</si>
  <si>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</si>
  <si>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</si>
  <si>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</si>
  <si>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Субвенция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</si>
  <si>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</si>
  <si>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</si>
  <si>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</si>
  <si>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</si>
  <si>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</si>
  <si>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Иные доходы бюджета Поныровского района, администрирование которых может осуществляться главными администраторами доходов бюджета муниципального района в пределах их компетенции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</si>
  <si>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</si>
  <si>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</si>
  <si>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</si>
  <si>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</si>
  <si>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</si>
  <si>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</si>
  <si>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Перечисление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</si>
  <si>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Отел культуры, по делам молодежи, ФК и спорту администрации Поныровского района Курской области</t>
  </si>
  <si>
    <t xml:space="preserve">                                                                                                                                          «О бюджете Поныровского района </t>
  </si>
  <si>
    <t xml:space="preserve">                       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</si>
  <si>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                       Курской области на 2012 год и плановый </t>
  </si>
  <si>
    <t xml:space="preserve">                                                                                                                                           период 2013-2014 годов» </t>
  </si>
  <si>
    <t xml:space="preserve">                                                                                                                                           к решению Представительного </t>
  </si>
  <si>
    <t>Перечень   главных  администраторов доходов</t>
  </si>
  <si>
    <t>бюджета Поныровского района Курской области</t>
  </si>
  <si>
    <t>2 18 05010 05 0000 151</t>
  </si>
  <si>
    <t>2 18 05010 05 0000 180</t>
  </si>
  <si>
    <t>2 18 05020 05 0000 180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</si>
  <si>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</si>
  <si>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</si>
  <si>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Прочие доходы от оказания платных услуг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</si>
  <si>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</si>
  <si>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</si>
  <si>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Платежи, взимаемые органами управления (организациями) муниципальных районов за выполнение определенных функций</t>
  </si>
  <si>
    <t>1 16 23051 05 0000 140</t>
  </si>
  <si>
    <t>1 16 23052 05 0000 140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</si>
  <si>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</si>
  <si>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</si>
  <si>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2 03 05011 05 0000 180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</si>
  <si>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</si>
  <si>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2 03 05012 05 0000 180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</si>
  <si>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</si>
  <si>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>2 03 05099 05 0000 180</t>
  </si>
  <si>
    <t>Прочие безвозмездные поступления от государственных (муниципальных) организаций в бюджеты муниципальных районов</t>
  </si>
  <si>
    <t>2 04 05011 05 0000 180</t>
  </si>
  <si>
    <t>Предоставление негосударственными организациями грантов для получателей средств бюджетов муниципальных районов</t>
  </si>
  <si>
    <t>2 04 05012 05 0000 180</t>
  </si>
  <si>
    <t>Поступления от денежных пожертвований, предоставляемых  негосударственными организациями получателям средств бюджетов муниципальных районов</t>
  </si>
  <si>
    <t>2 04 05099 05 0000 180</t>
  </si>
  <si>
    <t>Прочие безвозмездные поступления от  негосударственными  организаций в бюджеты муниципальных районов</t>
  </si>
  <si>
    <t>Районная целевая программа "Культура" на 2011-2015 годы</t>
  </si>
  <si>
    <t>795 04 00</t>
  </si>
  <si>
    <t>500</t>
  </si>
  <si>
    <t>510</t>
  </si>
  <si>
    <t>511</t>
  </si>
  <si>
    <t>Дотации</t>
  </si>
  <si>
    <t xml:space="preserve">Дотации на выравнивание бюджетной обеспеченности
муниципальных образований 
</t>
  </si>
  <si>
    <t>1 16 03000 00 0000 140</t>
  </si>
  <si>
    <t>1 16 03030 01 0000 140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</si>
  <si>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</si>
  <si>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предусмотренных Кодексом Российской Федерации  об административных правонарушениях</t>
  </si>
  <si>
    <t>2013 год</t>
  </si>
  <si>
    <t>2014 год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</si>
  <si>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</si>
  <si>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</si>
  <si>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</si>
  <si>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</si>
  <si>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</si>
  <si>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</si>
  <si>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242</t>
  </si>
  <si>
    <t xml:space="preserve">Закупка товаров, работ, услуг в сфере информационно-коммуникационных технологий
</t>
  </si>
  <si>
    <t>Районная целевая программа «Развитие образования Поныровского района на 2011-2013 годы»</t>
  </si>
  <si>
    <t>795 05 00</t>
  </si>
  <si>
    <t>795 06 00</t>
  </si>
  <si>
    <t>Районная целевая программа « Развитие системы дошкольного образования в Поныровском районе Курской области на 2011-2013 годы»</t>
  </si>
  <si>
    <t>795 07 00</t>
  </si>
  <si>
    <t>Районная целевая программа «Духовно-нравственное воспитание детей и молодежи Поныровского района на 2011-2013 годы»</t>
  </si>
  <si>
    <t>05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</si>
  <si>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</si>
  <si>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</si>
  <si>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</si>
  <si>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 xml:space="preserve">Распределение бюджетных ассигнований </t>
  </si>
  <si>
    <t>на 2012 год</t>
  </si>
  <si>
    <t>Ведомственная структура</t>
  </si>
  <si>
    <t>расходов бюджета Поныровского района Курской области</t>
  </si>
  <si>
    <t>ЦЕЛЕВЫЕ ПРОГРАММЫ МУНИЦИПАЛЬНЫХ ОБРАЗОВАНИЙ</t>
  </si>
  <si>
    <t>Образование</t>
  </si>
  <si>
    <t>Физическая культура и спорт</t>
  </si>
  <si>
    <t>Культура,кинематоргафия</t>
  </si>
  <si>
    <t xml:space="preserve">                                                                                                                                          Приложение № 3</t>
  </si>
  <si>
    <t xml:space="preserve">Перечень главных администраторов источников финансирования 
</t>
  </si>
  <si>
    <t>дефицита бюджета Поныровского района Курской области</t>
  </si>
  <si>
    <t>Код главы</t>
  </si>
  <si>
    <t>Код группы, подгруппы, статьи и вида источников</t>
  </si>
  <si>
    <t>01 03 0000 00 0000 800</t>
  </si>
  <si>
    <t>Погашение бюджетных кредитов от других бюджетов бюджетной системы Российской Федерации в валюте Российской Федерации</t>
  </si>
  <si>
    <t>01 03 0000 05 0000 810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</si>
  <si>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</si>
  <si>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</si>
  <si>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</si>
  <si>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</si>
  <si>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</si>
  <si>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</si>
  <si>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</si>
  <si>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</si>
  <si>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</si>
  <si>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внутренних заимствований Поныровского района </t>
  </si>
  <si>
    <t>Объем привлечения средств в 2012г.</t>
  </si>
  <si>
    <t>Объем погашения средств        в 2012 г.</t>
  </si>
  <si>
    <t xml:space="preserve">                                                                                                     Курской области на 2012 год и плановый </t>
  </si>
  <si>
    <t xml:space="preserve">                                                                                                     «О бюджете Поныровского района </t>
  </si>
  <si>
    <t xml:space="preserve">                                                                                                     период 2013-2014 годов» </t>
  </si>
  <si>
    <t xml:space="preserve">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</si>
  <si>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к решению Представительного </t>
  </si>
  <si>
    <t>Курской области на 2012 год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</si>
  <si>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</si>
  <si>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</si>
  <si>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</si>
  <si>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</si>
  <si>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</si>
  <si>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</si>
  <si>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</si>
  <si>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 </t>
  </si>
  <si>
    <t>Исполнение муниципальных гарантий Поныровского района</t>
  </si>
  <si>
    <t>За счет источников финансирования дефицита бюджета</t>
  </si>
  <si>
    <t xml:space="preserve">1.2. Общий объем бюджетных ассигнований, предусмотренных на исполнение муниципальных гарантий </t>
  </si>
  <si>
    <t>Поныровского района по возможным гарантийным случаям, в 2012 году</t>
  </si>
  <si>
    <t>1.1. Перечень подлежащих предоставлению муниципальных гарантий Поныровского района в 2012 году</t>
  </si>
  <si>
    <t>Поныровского района Курской области на 2012 год</t>
  </si>
  <si>
    <t>Приложение № 9</t>
  </si>
  <si>
    <t>Наименование муниципального поселения</t>
  </si>
  <si>
    <t>Верхне-Смородинский сельсовет</t>
  </si>
  <si>
    <t>Возовский сельсовет</t>
  </si>
  <si>
    <t>Горяйновский сельсовет</t>
  </si>
  <si>
    <t>Ольховатский сельсовет</t>
  </si>
  <si>
    <t>Первомайский сельсовет</t>
  </si>
  <si>
    <t>1-й Поныровский сельсовет</t>
  </si>
  <si>
    <t>2-й Поныровский сельсовет</t>
  </si>
  <si>
    <t>ВСЕГО:</t>
  </si>
  <si>
    <t xml:space="preserve">  Собрания Поныровского района</t>
  </si>
  <si>
    <t xml:space="preserve"> период 2013-2014 годов» </t>
  </si>
  <si>
    <t xml:space="preserve">                                                                        Курской области на 2012 год и плановый </t>
  </si>
  <si>
    <t xml:space="preserve">                                                                        период 2013-2014 годов» </t>
  </si>
  <si>
    <t xml:space="preserve">                                                                        «О бюджете Поныровского района </t>
  </si>
  <si>
    <t xml:space="preserve">                                                                        Собрания Поныровского района</t>
  </si>
  <si>
    <t xml:space="preserve">                                                                        к решению Представительного </t>
  </si>
  <si>
    <t xml:space="preserve">         Распределение дотаций на выравнивание бюджетной</t>
  </si>
  <si>
    <t xml:space="preserve">                                                в 2012 году</t>
  </si>
  <si>
    <t xml:space="preserve">  обеспеченности муниципальных поселений Поныровского района Курской области  </t>
  </si>
  <si>
    <t xml:space="preserve">                                                                        Приложение № 17</t>
  </si>
  <si>
    <t>Приложение № 15</t>
  </si>
  <si>
    <t xml:space="preserve">                                                                                                     Приложение № 13</t>
  </si>
  <si>
    <t xml:space="preserve">  Приложение № 11</t>
  </si>
  <si>
    <t>Приложение № 7</t>
  </si>
  <si>
    <t xml:space="preserve">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</si>
  <si>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</si>
  <si>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Приложение № 2</t>
  </si>
  <si>
    <t xml:space="preserve"> Поныровского района Курской области на плановый период 2013 и 2014  годов</t>
  </si>
  <si>
    <t>Источники  финансирования дефицита бюджета</t>
  </si>
  <si>
    <t xml:space="preserve"> Поныровского района Курской области на плановый период </t>
  </si>
  <si>
    <t>2013 и 2014  годов</t>
  </si>
  <si>
    <t xml:space="preserve">                                                                                                                          Приложение № 6</t>
  </si>
  <si>
    <t>Приложение № 8</t>
  </si>
  <si>
    <t xml:space="preserve">  Приложение № 12</t>
  </si>
  <si>
    <t>на плановый период 2013 и 2014  годов</t>
  </si>
  <si>
    <t xml:space="preserve">Распределение бюджетных ассигнований на плановый период  2013 и 2014  годов </t>
  </si>
  <si>
    <t>Ведомственная структура расходов бюджета</t>
  </si>
  <si>
    <t xml:space="preserve">                                                                                                     Приложение № 14</t>
  </si>
  <si>
    <t>Курской области на плановый период 2013 и 2014 годов</t>
  </si>
  <si>
    <t>Объем привлечения средств в 2013г.</t>
  </si>
  <si>
    <t>Объем привлечения средств в 2014г.</t>
  </si>
  <si>
    <t>Объем погашения средств        в 2013 г.</t>
  </si>
  <si>
    <t>Объем погашения средств        в 2014 г.</t>
  </si>
  <si>
    <t>Объем бюджетных ассигнований на исполнение гарантий по возможным гарантийным случаям в 2013 году, тыс.рублей</t>
  </si>
  <si>
    <t>Объем бюджетных ассигнований на исполнение гарантий по возможным гарантийным случаям в 2014 году, тыс.рублей</t>
  </si>
  <si>
    <t>Поныровского района Курской области на плановый период 2013 и 2014 годов</t>
  </si>
  <si>
    <t>1.1. Перечень подлежащих предоставлению муниципальных гарантий Поныровского района в 2013 и 2014 годах</t>
  </si>
  <si>
    <t>Приложение № 16</t>
  </si>
  <si>
    <t>Объем бюджетных ассигнований на исполнение гарантий по возможным гарантийным случаям в 2012 году, тыс.рублей</t>
  </si>
  <si>
    <t>Поныровского района по возможным гарантийным случаям, в 2013 и 2014 годах</t>
  </si>
  <si>
    <t xml:space="preserve">                                                                        Приложение № 18</t>
  </si>
  <si>
    <t xml:space="preserve">на реализацию муниципальных целевых программ </t>
  </si>
  <si>
    <t xml:space="preserve"> в плановом периоде 2013 и 2014  годов</t>
  </si>
  <si>
    <t>Сумма на 2013 год</t>
  </si>
  <si>
    <t>Сумма на 2014 год</t>
  </si>
  <si>
    <t>Нераспределенный резерв</t>
  </si>
  <si>
    <r>
      <t>Безвозмездные поступления от других бюджетов бюджетной системы Российской Федерации</t>
    </r>
    <r>
      <rPr>
        <sz val="12"/>
        <color theme="1"/>
        <rFont val="Times New Roman"/>
        <family val="1"/>
        <charset val="204"/>
      </rPr>
      <t xml:space="preserve">  </t>
    </r>
  </si>
  <si>
    <r>
      <t>Дотации бюджетам субъектов Российской Федерации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и муниципальных образований</t>
    </r>
  </si>
  <si>
    <r>
      <t>Субвенции бюджетам субъектов Российской Федерации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и муниципальных образований</t>
    </r>
  </si>
  <si>
    <t>Приложение № 10</t>
  </si>
  <si>
    <t xml:space="preserve">Поступления доходов в бюджет Поныровского района Курской области и межбюджетных </t>
  </si>
  <si>
    <t>трансфертов, получаемых из других бюджетов бюджетной системы Российской Федерации в 2012 году</t>
  </si>
  <si>
    <t xml:space="preserve">Поступления доходов в бюджет Поныровского района Курской области и межбюджетных  трансфертов, </t>
  </si>
  <si>
    <t>получаемых из других бюджетов бюджетной системы Российской Федерации в плановом периоде 2013 и 2014 годов</t>
  </si>
  <si>
    <t>3 01 01050 05 0000 120</t>
  </si>
  <si>
    <t>Доходы от размещения денежных средств, получаемых учреждениями, находящимися в ведении органов местного самоуправления муниципальных районов</t>
  </si>
  <si>
    <t>3 01 02050 05 0000 120</t>
  </si>
  <si>
    <t>Прочие доходы от собственности, получаемые учреждениями, находящимися в ведении органов местного самоуправления муниципальных районов</t>
  </si>
  <si>
    <t>3 02 01050 05 0000 130</t>
  </si>
  <si>
    <t>Доходы от оказания услуг учреждениями, находящимися в ведении органов местного самоуправления муниципальных районов</t>
  </si>
  <si>
    <t>3 02 02015 05 0000 410</t>
  </si>
  <si>
    <t>Доходы от реализации активов, осуществляемой учреждениями, находящимися в ведении органов местного самоуправления муниципальных районов (в части реализации основных средств по указанному имуществу)</t>
  </si>
  <si>
    <t>3 02 02025 05 0000 420</t>
  </si>
  <si>
    <t>Доходы от реализации нематериальных активов, осуществляемой учреждениями, находящимися в ведении органов местного самоуправления муниципальных районов</t>
  </si>
  <si>
    <t>3 02 02045 05 0000 440</t>
  </si>
  <si>
    <t>Доходы от реализации активов, осуществляемой учреждениями, находящимися в ведении органов местного самоуправления муниципальных районов (в части реализации материальных запасов по указанному имуществу)</t>
  </si>
  <si>
    <t>3 03 01050 05 0000 180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</si>
  <si>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муниципальных районов</t>
  </si>
  <si>
    <t>3 03 02050 05 0000 180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</si>
  <si>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муниципальных районов</t>
  </si>
  <si>
    <t>3 03 03050 05 0000 180</t>
  </si>
  <si>
    <t>Гранты, премии, добровольные пожертвования муниципальным учреждениям, находящимся в ведении органов местного самоуправления муниципальных районов</t>
  </si>
  <si>
    <t>3 03 98050 05 0000 180</t>
  </si>
  <si>
    <t>Невыясненные поступления муниципальным учреждениям, находящимся в ведении органов местного самоуправления муниципальных районов</t>
  </si>
  <si>
    <t>3 03 99050 05 0000 180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</si>
  <si>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</si>
  <si>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Руководство и управление в сфере установленных функций  органов местного самоуправления</t>
  </si>
  <si>
    <t xml:space="preserve">                                                                      от 08 декабря 2011 года № 72</t>
  </si>
  <si>
    <t xml:space="preserve">                                                                                                                                           от 08 декабря 2011 года № 72</t>
  </si>
  <si>
    <t xml:space="preserve">                                                                                                                          от 08 декабря 2011 года № 72</t>
  </si>
  <si>
    <t xml:space="preserve"> от 08 декабря 2011 года № 72</t>
  </si>
  <si>
    <t xml:space="preserve">                                                                                                     от 08 декабря 2011 года № 72</t>
  </si>
  <si>
    <t xml:space="preserve">                                                                        от 08 декабря 2011 года №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</si>
</sst>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8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9" fillId="3" borderId="1" xfId="0" applyFont="1" applyFill="1" applyBorder="1" applyAlignment="1">
      <alignment horizontal="left" vertical="top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top" wrapText="1"/>
    </xf>
    <xf numFmtId="49" fontId="1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164" fontId="1" fillId="7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2" fillId="6" borderId="1" xfId="0" applyFont="1" applyFill="1" applyBorder="1"/>
    <xf numFmtId="49" fontId="1" fillId="6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0" fillId="8" borderId="0" xfId="0" applyFill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49" fontId="1" fillId="5" borderId="4" xfId="0" applyNumberFormat="1" applyFont="1" applyFill="1" applyBorder="1" applyAlignment="1">
      <alignment horizontal="center" vertical="center"/>
    </xf>
    <xf numFmtId="0" fontId="0" fillId="5" borderId="0" xfId="0" applyFill="1"/>
    <xf numFmtId="164" fontId="2" fillId="6" borderId="1" xfId="0" applyNumberFormat="1" applyFont="1" applyFill="1" applyBorder="1" applyAlignment="1">
      <alignment horizontal="center" vertical="center"/>
    </xf>
    <xf numFmtId="0" fontId="0" fillId="4" borderId="0" xfId="0" applyFill="1"/>
    <xf numFmtId="49" fontId="1" fillId="8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49" fontId="1" fillId="4" borderId="6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/>
    </xf>
    <xf numFmtId="0" fontId="0" fillId="6" borderId="7" xfId="0" applyFill="1" applyBorder="1"/>
    <xf numFmtId="0" fontId="10" fillId="3" borderId="7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2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6" borderId="1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justify" vertical="center" wrapText="1"/>
    </xf>
    <xf numFmtId="49" fontId="2" fillId="6" borderId="7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justify" vertical="center" wrapText="1"/>
    </xf>
    <xf numFmtId="49" fontId="1" fillId="6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" fontId="2" fillId="3" borderId="2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/>
    <xf numFmtId="0" fontId="2" fillId="4" borderId="2" xfId="0" applyFont="1" applyFill="1" applyBorder="1" applyAlignment="1"/>
    <xf numFmtId="0" fontId="1" fillId="0" borderId="2" xfId="0" applyFont="1" applyBorder="1" applyAlignment="1"/>
    <xf numFmtId="0" fontId="2" fillId="5" borderId="2" xfId="0" applyFont="1" applyFill="1" applyBorder="1" applyAlignment="1"/>
    <xf numFmtId="0" fontId="1" fillId="8" borderId="2" xfId="0" applyFont="1" applyFill="1" applyBorder="1" applyAlignment="1"/>
    <xf numFmtId="0" fontId="2" fillId="3" borderId="2" xfId="0" applyFont="1" applyFill="1" applyBorder="1" applyAlignment="1"/>
    <xf numFmtId="0" fontId="2" fillId="6" borderId="2" xfId="0" applyFont="1" applyFill="1" applyBorder="1" applyAlignment="1"/>
    <xf numFmtId="0" fontId="2" fillId="3" borderId="2" xfId="0" applyFont="1" applyFill="1" applyBorder="1" applyAlignment="1">
      <alignment vertical="top" wrapText="1"/>
    </xf>
    <xf numFmtId="0" fontId="1" fillId="0" borderId="1" xfId="0" applyFont="1" applyBorder="1" applyAlignment="1"/>
    <xf numFmtId="0" fontId="2" fillId="4" borderId="6" xfId="0" applyFont="1" applyFill="1" applyBorder="1" applyAlignme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2" xfId="0" applyFont="1" applyBorder="1" applyAlignment="1"/>
    <xf numFmtId="0" fontId="11" fillId="0" borderId="1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left" vertical="distributed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2" fillId="4" borderId="1" xfId="0" applyFont="1" applyFill="1" applyBorder="1"/>
    <xf numFmtId="0" fontId="2" fillId="5" borderId="7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9" fillId="4" borderId="1" xfId="0" applyFont="1" applyFill="1" applyBorder="1"/>
    <xf numFmtId="0" fontId="2" fillId="0" borderId="7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4" borderId="9" xfId="0" applyFont="1" applyFill="1" applyBorder="1" applyAlignment="1">
      <alignment horizontal="justify" vertical="center" wrapText="1"/>
    </xf>
    <xf numFmtId="0" fontId="2" fillId="4" borderId="4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9" fillId="5" borderId="7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horizontal="justify" vertical="center" wrapText="1"/>
    </xf>
    <xf numFmtId="0" fontId="2" fillId="5" borderId="1" xfId="0" applyFont="1" applyFill="1" applyBorder="1"/>
    <xf numFmtId="0" fontId="2" fillId="5" borderId="8" xfId="0" applyFont="1" applyFill="1" applyBorder="1" applyAlignment="1">
      <alignment horizontal="justify" vertical="center" wrapText="1"/>
    </xf>
    <xf numFmtId="0" fontId="2" fillId="5" borderId="3" xfId="0" applyFont="1" applyFill="1" applyBorder="1" applyAlignment="1">
      <alignment horizontal="justify" vertical="center" wrapText="1"/>
    </xf>
    <xf numFmtId="0" fontId="14" fillId="6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distributed" wrapText="1"/>
    </xf>
    <xf numFmtId="0" fontId="1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164" fontId="2" fillId="3" borderId="2" xfId="0" applyNumberFormat="1" applyFont="1" applyFill="1" applyBorder="1" applyAlignment="1"/>
    <xf numFmtId="0" fontId="2" fillId="3" borderId="13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7" xfId="0" applyBorder="1"/>
    <xf numFmtId="0" fontId="1" fillId="0" borderId="3" xfId="0" applyFont="1" applyBorder="1" applyAlignment="1">
      <alignment horizontal="left" vertical="center" wrapText="1"/>
    </xf>
    <xf numFmtId="0" fontId="1" fillId="8" borderId="1" xfId="0" applyFont="1" applyFill="1" applyBorder="1" applyAlignment="1">
      <alignment horizontal="justify" vertical="center" wrapText="1"/>
    </xf>
    <xf numFmtId="0" fontId="1" fillId="8" borderId="1" xfId="0" applyFont="1" applyFill="1" applyBorder="1" applyAlignment="1">
      <alignment vertical="center" wrapText="1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FF"/>
      <color rgb="FFFF9999"/>
      <color rgb="FF6BE376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2"/>
  <sheetViews>
    <sheetView zoomScale="91" zoomScaleNormal="91" workbookViewId="0">
      <selection activeCell="C8" sqref="C8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4.85546875" customWidth="1"/>
  </cols>
  <sheetData>
    <row r="1" spans="2:4" x14ac:dyDescent="0.25">
      <c r="C1" s="254" t="s">
        <v>353</v>
      </c>
      <c r="D1" s="255"/>
    </row>
    <row r="2" spans="2:4" x14ac:dyDescent="0.25">
      <c r="C2" s="254" t="s">
        <v>352</v>
      </c>
      <c r="D2" s="255"/>
    </row>
    <row r="3" spans="2:4" x14ac:dyDescent="0.25">
      <c r="C3" s="254" t="s">
        <v>351</v>
      </c>
      <c r="D3" s="255"/>
    </row>
    <row r="4" spans="2:4" x14ac:dyDescent="0.25">
      <c r="C4" s="254" t="s">
        <v>349</v>
      </c>
      <c r="D4" s="255"/>
    </row>
    <row r="5" spans="2:4" x14ac:dyDescent="0.25">
      <c r="C5" s="254" t="s">
        <v>348</v>
      </c>
      <c r="D5" s="255"/>
    </row>
    <row r="6" spans="2:4" x14ac:dyDescent="0.25">
      <c r="C6" s="254" t="s">
        <v>350</v>
      </c>
      <c r="D6" s="255"/>
    </row>
    <row r="7" spans="2:4" x14ac:dyDescent="0.25">
      <c r="C7" s="252" t="s">
        <v>681</v>
      </c>
      <c r="D7" s="253"/>
    </row>
    <row r="9" spans="2:4" ht="18.75" x14ac:dyDescent="0.25">
      <c r="C9" s="7" t="s">
        <v>346</v>
      </c>
    </row>
    <row r="10" spans="2:4" ht="18.75" x14ac:dyDescent="0.25">
      <c r="C10" s="7" t="s">
        <v>347</v>
      </c>
    </row>
    <row r="11" spans="2:4" ht="18.75" x14ac:dyDescent="0.25">
      <c r="C11" s="7"/>
    </row>
    <row r="12" spans="2:4" x14ac:dyDescent="0.25">
      <c r="D12" s="9" t="s">
        <v>9</v>
      </c>
    </row>
    <row r="13" spans="2:4" ht="45" customHeight="1" x14ac:dyDescent="0.25">
      <c r="B13" s="15" t="s">
        <v>354</v>
      </c>
      <c r="C13" s="33" t="s">
        <v>355</v>
      </c>
      <c r="D13" s="1" t="s">
        <v>5</v>
      </c>
    </row>
    <row r="14" spans="2:4" ht="31.5" x14ac:dyDescent="0.25">
      <c r="B14" s="146" t="s">
        <v>356</v>
      </c>
      <c r="C14" s="135" t="s">
        <v>381</v>
      </c>
      <c r="D14" s="147">
        <f>SUM(D15,D18,D33)</f>
        <v>-805</v>
      </c>
    </row>
    <row r="15" spans="2:4" ht="31.5" x14ac:dyDescent="0.25">
      <c r="B15" s="141" t="s">
        <v>357</v>
      </c>
      <c r="C15" s="98" t="s">
        <v>382</v>
      </c>
      <c r="D15" s="142">
        <f>SUM(D16)</f>
        <v>-805</v>
      </c>
    </row>
    <row r="16" spans="2:4" ht="47.25" x14ac:dyDescent="0.25">
      <c r="B16" s="31" t="s">
        <v>558</v>
      </c>
      <c r="C16" s="11" t="s">
        <v>559</v>
      </c>
      <c r="D16" s="32">
        <v>-805</v>
      </c>
    </row>
    <row r="17" spans="2:4" ht="47.25" x14ac:dyDescent="0.25">
      <c r="B17" s="31" t="s">
        <v>560</v>
      </c>
      <c r="C17" s="11" t="s">
        <v>561</v>
      </c>
      <c r="D17" s="32">
        <v>-805</v>
      </c>
    </row>
    <row r="18" spans="2:4" ht="31.5" x14ac:dyDescent="0.25">
      <c r="B18" s="141" t="s">
        <v>358</v>
      </c>
      <c r="C18" s="98" t="s">
        <v>383</v>
      </c>
      <c r="D18" s="142">
        <f>SUM(D19,D26)</f>
        <v>0</v>
      </c>
    </row>
    <row r="19" spans="2:4" ht="31.5" x14ac:dyDescent="0.25">
      <c r="B19" s="143" t="s">
        <v>359</v>
      </c>
      <c r="C19" s="137" t="s">
        <v>384</v>
      </c>
      <c r="D19" s="144">
        <f>SUM(D20)</f>
        <v>600</v>
      </c>
    </row>
    <row r="20" spans="2:4" ht="32.25" customHeight="1" x14ac:dyDescent="0.25">
      <c r="B20" s="31" t="s">
        <v>360</v>
      </c>
      <c r="C20" s="11" t="s">
        <v>385</v>
      </c>
      <c r="D20" s="32">
        <f>SUM(D21)</f>
        <v>600</v>
      </c>
    </row>
    <row r="21" spans="2:4" ht="63" x14ac:dyDescent="0.25">
      <c r="B21" s="31" t="s">
        <v>361</v>
      </c>
      <c r="C21" s="11" t="s">
        <v>386</v>
      </c>
      <c r="D21" s="32">
        <f>SUM(D22,D24)</f>
        <v>600</v>
      </c>
    </row>
    <row r="22" spans="2:4" ht="31.5" x14ac:dyDescent="0.25">
      <c r="B22" s="31" t="s">
        <v>362</v>
      </c>
      <c r="C22" s="11" t="s">
        <v>387</v>
      </c>
      <c r="D22" s="32">
        <v>300</v>
      </c>
    </row>
    <row r="23" spans="2:4" ht="78.75" x14ac:dyDescent="0.25">
      <c r="B23" s="31" t="s">
        <v>363</v>
      </c>
      <c r="C23" s="11" t="s">
        <v>388</v>
      </c>
      <c r="D23" s="32">
        <v>300</v>
      </c>
    </row>
    <row r="24" spans="2:4" ht="31.5" x14ac:dyDescent="0.25">
      <c r="B24" s="31" t="s">
        <v>364</v>
      </c>
      <c r="C24" s="11" t="s">
        <v>389</v>
      </c>
      <c r="D24" s="32">
        <v>300</v>
      </c>
    </row>
    <row r="25" spans="2:4" ht="63" x14ac:dyDescent="0.25">
      <c r="B25" s="31" t="s">
        <v>365</v>
      </c>
      <c r="C25" s="11" t="s">
        <v>390</v>
      </c>
      <c r="D25" s="32">
        <v>300</v>
      </c>
    </row>
    <row r="26" spans="2:4" ht="31.5" x14ac:dyDescent="0.25">
      <c r="B26" s="143" t="s">
        <v>366</v>
      </c>
      <c r="C26" s="137" t="s">
        <v>391</v>
      </c>
      <c r="D26" s="144">
        <f>SUM(D27)</f>
        <v>-600</v>
      </c>
    </row>
    <row r="27" spans="2:4" ht="47.25" x14ac:dyDescent="0.25">
      <c r="B27" s="31" t="s">
        <v>367</v>
      </c>
      <c r="C27" s="11" t="s">
        <v>392</v>
      </c>
      <c r="D27" s="32">
        <f>SUM(D28)</f>
        <v>-600</v>
      </c>
    </row>
    <row r="28" spans="2:4" ht="47.25" x14ac:dyDescent="0.25">
      <c r="B28" s="31" t="s">
        <v>367</v>
      </c>
      <c r="C28" s="11" t="s">
        <v>393</v>
      </c>
      <c r="D28" s="32">
        <f>SUM(D29,D31)</f>
        <v>-600</v>
      </c>
    </row>
    <row r="29" spans="2:4" ht="31.5" x14ac:dyDescent="0.25">
      <c r="B29" s="31" t="s">
        <v>368</v>
      </c>
      <c r="C29" s="11" t="s">
        <v>387</v>
      </c>
      <c r="D29" s="32">
        <v>-300</v>
      </c>
    </row>
    <row r="30" spans="2:4" ht="78.75" x14ac:dyDescent="0.25">
      <c r="B30" s="31" t="s">
        <v>369</v>
      </c>
      <c r="C30" s="11" t="s">
        <v>388</v>
      </c>
      <c r="D30" s="32">
        <v>-300</v>
      </c>
    </row>
    <row r="31" spans="2:4" ht="31.5" x14ac:dyDescent="0.25">
      <c r="B31" s="31" t="s">
        <v>370</v>
      </c>
      <c r="C31" s="11" t="s">
        <v>389</v>
      </c>
      <c r="D31" s="32">
        <v>-300</v>
      </c>
    </row>
    <row r="32" spans="2:4" ht="63" x14ac:dyDescent="0.25">
      <c r="B32" s="31" t="s">
        <v>371</v>
      </c>
      <c r="C32" s="11" t="s">
        <v>390</v>
      </c>
      <c r="D32" s="32">
        <v>-300</v>
      </c>
    </row>
    <row r="33" spans="2:4" ht="31.5" x14ac:dyDescent="0.25">
      <c r="B33" s="141" t="s">
        <v>372</v>
      </c>
      <c r="C33" s="98" t="s">
        <v>394</v>
      </c>
      <c r="D33" s="142">
        <f>SUM(D34,D38)</f>
        <v>0</v>
      </c>
    </row>
    <row r="34" spans="2:4" ht="15.75" x14ac:dyDescent="0.25">
      <c r="B34" s="143" t="s">
        <v>373</v>
      </c>
      <c r="C34" s="137" t="s">
        <v>395</v>
      </c>
      <c r="D34" s="144">
        <f>SUM(D35)</f>
        <v>-189928.6</v>
      </c>
    </row>
    <row r="35" spans="2:4" ht="15.75" x14ac:dyDescent="0.25">
      <c r="B35" s="31" t="s">
        <v>374</v>
      </c>
      <c r="C35" s="11" t="s">
        <v>396</v>
      </c>
      <c r="D35" s="32">
        <f>SUM(D36)</f>
        <v>-189928.6</v>
      </c>
    </row>
    <row r="36" spans="2:4" ht="15.75" x14ac:dyDescent="0.25">
      <c r="B36" s="31" t="s">
        <v>375</v>
      </c>
      <c r="C36" s="11" t="s">
        <v>397</v>
      </c>
      <c r="D36" s="32">
        <f>SUM(D37)</f>
        <v>-189928.6</v>
      </c>
    </row>
    <row r="37" spans="2:4" ht="31.5" x14ac:dyDescent="0.25">
      <c r="B37" s="31" t="s">
        <v>376</v>
      </c>
      <c r="C37" s="11" t="s">
        <v>398</v>
      </c>
      <c r="D37" s="32">
        <v>-189928.6</v>
      </c>
    </row>
    <row r="38" spans="2:4" ht="15.75" x14ac:dyDescent="0.25">
      <c r="B38" s="143" t="s">
        <v>377</v>
      </c>
      <c r="C38" s="137" t="s">
        <v>399</v>
      </c>
      <c r="D38" s="144">
        <f>SUM(D39)</f>
        <v>189928.6</v>
      </c>
    </row>
    <row r="39" spans="2:4" ht="15.75" x14ac:dyDescent="0.25">
      <c r="B39" s="31" t="s">
        <v>378</v>
      </c>
      <c r="C39" s="11" t="s">
        <v>400</v>
      </c>
      <c r="D39" s="120">
        <f>SUM(D40)</f>
        <v>189928.6</v>
      </c>
    </row>
    <row r="40" spans="2:4" ht="15.75" x14ac:dyDescent="0.25">
      <c r="B40" s="31" t="s">
        <v>379</v>
      </c>
      <c r="C40" s="11" t="s">
        <v>401</v>
      </c>
      <c r="D40" s="120">
        <f>SUM(D41)</f>
        <v>189928.6</v>
      </c>
    </row>
    <row r="41" spans="2:4" ht="31.5" x14ac:dyDescent="0.25">
      <c r="B41" s="31" t="s">
        <v>380</v>
      </c>
      <c r="C41" s="34" t="s">
        <v>402</v>
      </c>
      <c r="D41" s="120">
        <v>189928.6</v>
      </c>
    </row>
    <row r="42" spans="2:4" ht="15.75" x14ac:dyDescent="0.25">
      <c r="B42" s="145"/>
      <c r="C42" s="140" t="s">
        <v>403</v>
      </c>
      <c r="D42" s="148">
        <f>SUM(D14)</f>
        <v>-805</v>
      </c>
    </row>
  </sheetData>
  <mergeCells count="7">
    <mergeCell ref="C7:D7"/>
    <mergeCell ref="C1:D1"/>
    <mergeCell ref="C2:D2"/>
    <mergeCell ref="C3:D3"/>
    <mergeCell ref="C4:D4"/>
    <mergeCell ref="C5:D5"/>
    <mergeCell ref="C6:D6"/>
  </mergeCells>
  <pageMargins left="0.78740157480314965" right="0.19685039370078741" top="0.74803149606299213" bottom="0.74803149606299213" header="0.31496062992125984" footer="0.31496062992125984"/>
  <pageSetup paperSize="9" scale="78" orientation="portrait" blackAndWhite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3"/>
  <sheetViews>
    <sheetView topLeftCell="A130" zoomScaleNormal="100" workbookViewId="0">
      <selection activeCell="D8" sqref="D8"/>
    </sheetView>
  </sheetViews>
  <sheetFormatPr defaultRowHeight="15" x14ac:dyDescent="0.25"/>
  <cols>
    <col min="1" max="1" width="75.5703125" customWidth="1"/>
    <col min="2" max="2" width="5.5703125" customWidth="1"/>
    <col min="3" max="3" width="4" customWidth="1"/>
    <col min="4" max="4" width="3.85546875" customWidth="1"/>
    <col min="5" max="5" width="9.85546875" customWidth="1"/>
    <col min="6" max="6" width="5.28515625" customWidth="1"/>
    <col min="7" max="7" width="10.7109375" customWidth="1"/>
    <col min="8" max="8" width="10.5703125" customWidth="1"/>
  </cols>
  <sheetData>
    <row r="1" spans="1:8" x14ac:dyDescent="0.25">
      <c r="D1" s="161" t="s">
        <v>653</v>
      </c>
      <c r="E1" s="4"/>
    </row>
    <row r="2" spans="1:8" x14ac:dyDescent="0.25">
      <c r="D2" s="161" t="s">
        <v>11</v>
      </c>
    </row>
    <row r="3" spans="1:8" x14ac:dyDescent="0.25">
      <c r="D3" s="161" t="s">
        <v>10</v>
      </c>
    </row>
    <row r="4" spans="1:8" x14ac:dyDescent="0.25">
      <c r="D4" s="161" t="s">
        <v>12</v>
      </c>
    </row>
    <row r="5" spans="1:8" x14ac:dyDescent="0.25">
      <c r="D5" s="161" t="s">
        <v>219</v>
      </c>
    </row>
    <row r="6" spans="1:8" x14ac:dyDescent="0.25">
      <c r="D6" s="161" t="s">
        <v>220</v>
      </c>
    </row>
    <row r="7" spans="1:8" x14ac:dyDescent="0.25">
      <c r="D7" s="9" t="s">
        <v>684</v>
      </c>
    </row>
    <row r="9" spans="1:8" ht="18.75" x14ac:dyDescent="0.3">
      <c r="A9" s="258" t="s">
        <v>630</v>
      </c>
      <c r="B9" s="258"/>
      <c r="C9" s="270"/>
      <c r="D9" s="270"/>
      <c r="E9" s="270"/>
      <c r="F9" s="270"/>
    </row>
    <row r="10" spans="1:8" ht="18.75" x14ac:dyDescent="0.3">
      <c r="A10" s="261" t="s">
        <v>621</v>
      </c>
      <c r="B10" s="258"/>
      <c r="C10" s="270"/>
      <c r="D10" s="270"/>
      <c r="E10" s="270"/>
      <c r="F10" s="270"/>
    </row>
    <row r="11" spans="1:8" ht="15.75" x14ac:dyDescent="0.25">
      <c r="C11" s="3"/>
      <c r="G11" t="s">
        <v>9</v>
      </c>
    </row>
    <row r="12" spans="1:8" x14ac:dyDescent="0.25">
      <c r="A12" s="272" t="s">
        <v>0</v>
      </c>
      <c r="B12" s="272" t="s">
        <v>222</v>
      </c>
      <c r="C12" s="272" t="s">
        <v>1</v>
      </c>
      <c r="D12" s="272" t="s">
        <v>2</v>
      </c>
      <c r="E12" s="272" t="s">
        <v>3</v>
      </c>
      <c r="F12" s="272" t="s">
        <v>4</v>
      </c>
      <c r="G12" s="271" t="s">
        <v>5</v>
      </c>
      <c r="H12" s="271"/>
    </row>
    <row r="13" spans="1:8" ht="34.5" customHeight="1" x14ac:dyDescent="0.25">
      <c r="A13" s="272"/>
      <c r="B13" s="272"/>
      <c r="C13" s="272"/>
      <c r="D13" s="272"/>
      <c r="E13" s="272"/>
      <c r="F13" s="272"/>
      <c r="G13" s="1" t="s">
        <v>525</v>
      </c>
      <c r="H13" s="1" t="s">
        <v>526</v>
      </c>
    </row>
    <row r="14" spans="1:8" ht="15.75" x14ac:dyDescent="0.25">
      <c r="A14" s="95" t="s">
        <v>13</v>
      </c>
      <c r="B14" s="95"/>
      <c r="C14" s="96"/>
      <c r="D14" s="96"/>
      <c r="E14" s="96"/>
      <c r="F14" s="96"/>
      <c r="G14" s="123">
        <f>SUM(G15,G151,G232,G246,G380)</f>
        <v>184156</v>
      </c>
      <c r="H14" s="123">
        <f>SUM(H15,H151,H232,H246,H380)</f>
        <v>184518</v>
      </c>
    </row>
    <row r="15" spans="1:8" ht="15.75" x14ac:dyDescent="0.25">
      <c r="A15" s="135" t="s">
        <v>223</v>
      </c>
      <c r="B15" s="55" t="s">
        <v>224</v>
      </c>
      <c r="C15" s="241"/>
      <c r="D15" s="241"/>
      <c r="E15" s="241"/>
      <c r="F15" s="241"/>
      <c r="G15" s="56">
        <f>SUM(G16,G113,G126,G137,G144)</f>
        <v>22209.8</v>
      </c>
      <c r="H15" s="56">
        <f>SUM(H16,H113,H126,H137,H144)</f>
        <v>22026.400000000001</v>
      </c>
    </row>
    <row r="16" spans="1:8" ht="15.75" x14ac:dyDescent="0.25">
      <c r="A16" s="72" t="s">
        <v>14</v>
      </c>
      <c r="B16" s="43" t="s">
        <v>224</v>
      </c>
      <c r="C16" s="43" t="s">
        <v>15</v>
      </c>
      <c r="D16" s="43"/>
      <c r="E16" s="44"/>
      <c r="F16" s="44"/>
      <c r="G16" s="50">
        <f>SUM(G17,G23,G74,G80,G85)</f>
        <v>17484.8</v>
      </c>
      <c r="H16" s="50">
        <f>SUM(H17,H23,H74,H80,H85)</f>
        <v>17592.400000000001</v>
      </c>
    </row>
    <row r="17" spans="1:8" ht="31.5" x14ac:dyDescent="0.25">
      <c r="A17" s="62" t="s">
        <v>16</v>
      </c>
      <c r="B17" s="63" t="s">
        <v>224</v>
      </c>
      <c r="C17" s="63" t="s">
        <v>15</v>
      </c>
      <c r="D17" s="63" t="s">
        <v>17</v>
      </c>
      <c r="E17" s="64"/>
      <c r="F17" s="64"/>
      <c r="G17" s="67">
        <f t="shared" ref="G17:H21" si="0">SUM(G18)</f>
        <v>967</v>
      </c>
      <c r="H17" s="67">
        <f t="shared" si="0"/>
        <v>967</v>
      </c>
    </row>
    <row r="18" spans="1:8" ht="31.5" x14ac:dyDescent="0.25">
      <c r="A18" s="76" t="s">
        <v>680</v>
      </c>
      <c r="B18" s="77" t="s">
        <v>224</v>
      </c>
      <c r="C18" s="77" t="s">
        <v>15</v>
      </c>
      <c r="D18" s="77" t="s">
        <v>17</v>
      </c>
      <c r="E18" s="77" t="s">
        <v>18</v>
      </c>
      <c r="F18" s="77"/>
      <c r="G18" s="78">
        <f t="shared" si="0"/>
        <v>967</v>
      </c>
      <c r="H18" s="78">
        <f t="shared" si="0"/>
        <v>967</v>
      </c>
    </row>
    <row r="19" spans="1:8" ht="15.75" x14ac:dyDescent="0.25">
      <c r="A19" s="6" t="s">
        <v>19</v>
      </c>
      <c r="B19" s="5" t="s">
        <v>224</v>
      </c>
      <c r="C19" s="5" t="s">
        <v>15</v>
      </c>
      <c r="D19" s="5" t="s">
        <v>17</v>
      </c>
      <c r="E19" s="5" t="s">
        <v>20</v>
      </c>
      <c r="F19" s="5"/>
      <c r="G19" s="87">
        <f t="shared" si="0"/>
        <v>967</v>
      </c>
      <c r="H19" s="87">
        <f t="shared" si="0"/>
        <v>967</v>
      </c>
    </row>
    <row r="20" spans="1:8" ht="31.5" x14ac:dyDescent="0.25">
      <c r="A20" s="6" t="s">
        <v>21</v>
      </c>
      <c r="B20" s="5" t="s">
        <v>224</v>
      </c>
      <c r="C20" s="5" t="s">
        <v>15</v>
      </c>
      <c r="D20" s="5" t="s">
        <v>17</v>
      </c>
      <c r="E20" s="5" t="s">
        <v>20</v>
      </c>
      <c r="F20" s="5" t="s">
        <v>22</v>
      </c>
      <c r="G20" s="87">
        <f t="shared" si="0"/>
        <v>967</v>
      </c>
      <c r="H20" s="87">
        <f t="shared" si="0"/>
        <v>967</v>
      </c>
    </row>
    <row r="21" spans="1:8" ht="15.75" x14ac:dyDescent="0.25">
      <c r="A21" s="6" t="s">
        <v>23</v>
      </c>
      <c r="B21" s="5" t="s">
        <v>224</v>
      </c>
      <c r="C21" s="5" t="s">
        <v>15</v>
      </c>
      <c r="D21" s="5" t="s">
        <v>17</v>
      </c>
      <c r="E21" s="5" t="s">
        <v>20</v>
      </c>
      <c r="F21" s="5" t="s">
        <v>24</v>
      </c>
      <c r="G21" s="87">
        <f t="shared" si="0"/>
        <v>967</v>
      </c>
      <c r="H21" s="87">
        <f t="shared" si="0"/>
        <v>967</v>
      </c>
    </row>
    <row r="22" spans="1:8" ht="15.75" x14ac:dyDescent="0.25">
      <c r="A22" s="6" t="s">
        <v>25</v>
      </c>
      <c r="B22" s="5" t="s">
        <v>224</v>
      </c>
      <c r="C22" s="5" t="s">
        <v>15</v>
      </c>
      <c r="D22" s="5" t="s">
        <v>17</v>
      </c>
      <c r="E22" s="5" t="s">
        <v>20</v>
      </c>
      <c r="F22" s="5" t="s">
        <v>26</v>
      </c>
      <c r="G22" s="41">
        <v>967</v>
      </c>
      <c r="H22" s="41">
        <v>967</v>
      </c>
    </row>
    <row r="23" spans="1:8" ht="47.25" x14ac:dyDescent="0.25">
      <c r="A23" s="62" t="s">
        <v>43</v>
      </c>
      <c r="B23" s="63" t="s">
        <v>224</v>
      </c>
      <c r="C23" s="63" t="s">
        <v>15</v>
      </c>
      <c r="D23" s="63" t="s">
        <v>44</v>
      </c>
      <c r="E23" s="63"/>
      <c r="F23" s="63"/>
      <c r="G23" s="67">
        <f>SUM(G24,G37)</f>
        <v>11936</v>
      </c>
      <c r="H23" s="67">
        <f>SUM(H24,H37)</f>
        <v>11936</v>
      </c>
    </row>
    <row r="24" spans="1:8" ht="31.5" x14ac:dyDescent="0.25">
      <c r="A24" s="76" t="s">
        <v>680</v>
      </c>
      <c r="B24" s="77" t="s">
        <v>224</v>
      </c>
      <c r="C24" s="77" t="s">
        <v>15</v>
      </c>
      <c r="D24" s="77" t="s">
        <v>44</v>
      </c>
      <c r="E24" s="77" t="s">
        <v>18</v>
      </c>
      <c r="F24" s="77"/>
      <c r="G24" s="78">
        <f>SUM(G25)</f>
        <v>10295</v>
      </c>
      <c r="H24" s="78">
        <f>SUM(H25)</f>
        <v>10295</v>
      </c>
    </row>
    <row r="25" spans="1:8" ht="15.75" x14ac:dyDescent="0.25">
      <c r="A25" s="6" t="s">
        <v>30</v>
      </c>
      <c r="B25" s="5" t="s">
        <v>224</v>
      </c>
      <c r="C25" s="5" t="s">
        <v>15</v>
      </c>
      <c r="D25" s="5" t="s">
        <v>44</v>
      </c>
      <c r="E25" s="5" t="s">
        <v>29</v>
      </c>
      <c r="F25" s="5"/>
      <c r="G25" s="87">
        <f>SUM(G26,G29,G33)</f>
        <v>10295</v>
      </c>
      <c r="H25" s="87">
        <f>SUM(H26,H29,H33)</f>
        <v>10295</v>
      </c>
    </row>
    <row r="26" spans="1:8" ht="31.5" x14ac:dyDescent="0.25">
      <c r="A26" s="6" t="s">
        <v>21</v>
      </c>
      <c r="B26" s="5" t="s">
        <v>224</v>
      </c>
      <c r="C26" s="5" t="s">
        <v>15</v>
      </c>
      <c r="D26" s="5" t="s">
        <v>44</v>
      </c>
      <c r="E26" s="5" t="s">
        <v>29</v>
      </c>
      <c r="F26" s="5" t="s">
        <v>22</v>
      </c>
      <c r="G26" s="87">
        <f>SUM(G27)</f>
        <v>9745</v>
      </c>
      <c r="H26" s="87">
        <f>SUM(H27)</f>
        <v>9745</v>
      </c>
    </row>
    <row r="27" spans="1:8" ht="15.75" x14ac:dyDescent="0.25">
      <c r="A27" s="6" t="s">
        <v>23</v>
      </c>
      <c r="B27" s="5" t="s">
        <v>224</v>
      </c>
      <c r="C27" s="5" t="s">
        <v>15</v>
      </c>
      <c r="D27" s="5" t="s">
        <v>44</v>
      </c>
      <c r="E27" s="5" t="s">
        <v>29</v>
      </c>
      <c r="F27" s="5" t="s">
        <v>24</v>
      </c>
      <c r="G27" s="87">
        <f>SUM(G28)</f>
        <v>9745</v>
      </c>
      <c r="H27" s="87">
        <f>SUM(H28)</f>
        <v>9745</v>
      </c>
    </row>
    <row r="28" spans="1:8" ht="15.75" x14ac:dyDescent="0.25">
      <c r="A28" s="6" t="s">
        <v>25</v>
      </c>
      <c r="B28" s="5" t="s">
        <v>224</v>
      </c>
      <c r="C28" s="5" t="s">
        <v>15</v>
      </c>
      <c r="D28" s="5" t="s">
        <v>44</v>
      </c>
      <c r="E28" s="5" t="s">
        <v>29</v>
      </c>
      <c r="F28" s="5" t="s">
        <v>26</v>
      </c>
      <c r="G28" s="41">
        <v>9745</v>
      </c>
      <c r="H28" s="41">
        <v>9745</v>
      </c>
    </row>
    <row r="29" spans="1:8" ht="15.75" x14ac:dyDescent="0.25">
      <c r="A29" s="6" t="s">
        <v>31</v>
      </c>
      <c r="B29" s="5" t="s">
        <v>224</v>
      </c>
      <c r="C29" s="5" t="s">
        <v>15</v>
      </c>
      <c r="D29" s="5" t="s">
        <v>44</v>
      </c>
      <c r="E29" s="5" t="s">
        <v>29</v>
      </c>
      <c r="F29" s="5" t="s">
        <v>32</v>
      </c>
      <c r="G29" s="87">
        <f>SUM(G30)</f>
        <v>455</v>
      </c>
      <c r="H29" s="87">
        <f>SUM(H30)</f>
        <v>455</v>
      </c>
    </row>
    <row r="30" spans="1:8" ht="18" customHeight="1" x14ac:dyDescent="0.25">
      <c r="A30" s="6" t="s">
        <v>33</v>
      </c>
      <c r="B30" s="5" t="s">
        <v>224</v>
      </c>
      <c r="C30" s="5" t="s">
        <v>15</v>
      </c>
      <c r="D30" s="5" t="s">
        <v>44</v>
      </c>
      <c r="E30" s="5" t="s">
        <v>29</v>
      </c>
      <c r="F30" s="5" t="s">
        <v>34</v>
      </c>
      <c r="G30" s="87">
        <f>SUM(G31:G32)</f>
        <v>455</v>
      </c>
      <c r="H30" s="87">
        <f>SUM(H31:H32)</f>
        <v>455</v>
      </c>
    </row>
    <row r="31" spans="1:8" ht="31.5" customHeight="1" x14ac:dyDescent="0.25">
      <c r="A31" s="6" t="s">
        <v>534</v>
      </c>
      <c r="B31" s="5" t="s">
        <v>224</v>
      </c>
      <c r="C31" s="5" t="s">
        <v>15</v>
      </c>
      <c r="D31" s="5" t="s">
        <v>44</v>
      </c>
      <c r="E31" s="5" t="s">
        <v>29</v>
      </c>
      <c r="F31" s="5" t="s">
        <v>533</v>
      </c>
      <c r="G31" s="115">
        <v>191.5</v>
      </c>
      <c r="H31" s="115">
        <v>191.5</v>
      </c>
    </row>
    <row r="32" spans="1:8" ht="18" customHeight="1" x14ac:dyDescent="0.25">
      <c r="A32" s="6" t="s">
        <v>35</v>
      </c>
      <c r="B32" s="5" t="s">
        <v>224</v>
      </c>
      <c r="C32" s="5" t="s">
        <v>15</v>
      </c>
      <c r="D32" s="5" t="s">
        <v>44</v>
      </c>
      <c r="E32" s="5" t="s">
        <v>29</v>
      </c>
      <c r="F32" s="5" t="s">
        <v>36</v>
      </c>
      <c r="G32" s="41">
        <v>263.5</v>
      </c>
      <c r="H32" s="41">
        <v>263.5</v>
      </c>
    </row>
    <row r="33" spans="1:8" ht="15.75" x14ac:dyDescent="0.25">
      <c r="A33" s="6" t="s">
        <v>38</v>
      </c>
      <c r="B33" s="5" t="s">
        <v>224</v>
      </c>
      <c r="C33" s="5" t="s">
        <v>15</v>
      </c>
      <c r="D33" s="5" t="s">
        <v>44</v>
      </c>
      <c r="E33" s="5" t="s">
        <v>29</v>
      </c>
      <c r="F33" s="5" t="s">
        <v>37</v>
      </c>
      <c r="G33" s="87">
        <f>SUM(G34)</f>
        <v>95</v>
      </c>
      <c r="H33" s="87">
        <f>SUM(H34)</f>
        <v>95</v>
      </c>
    </row>
    <row r="34" spans="1:8" ht="17.25" customHeight="1" x14ac:dyDescent="0.25">
      <c r="A34" s="6" t="s">
        <v>343</v>
      </c>
      <c r="B34" s="5" t="s">
        <v>224</v>
      </c>
      <c r="C34" s="5" t="s">
        <v>15</v>
      </c>
      <c r="D34" s="5" t="s">
        <v>44</v>
      </c>
      <c r="E34" s="5" t="s">
        <v>29</v>
      </c>
      <c r="F34" s="5" t="s">
        <v>39</v>
      </c>
      <c r="G34" s="87">
        <f>SUM(G35:G36)</f>
        <v>95</v>
      </c>
      <c r="H34" s="87">
        <f>SUM(H35:H36)</f>
        <v>95</v>
      </c>
    </row>
    <row r="35" spans="1:8" ht="17.25" customHeight="1" x14ac:dyDescent="0.25">
      <c r="A35" s="6" t="s">
        <v>345</v>
      </c>
      <c r="B35" s="5" t="s">
        <v>224</v>
      </c>
      <c r="C35" s="5" t="s">
        <v>15</v>
      </c>
      <c r="D35" s="5" t="s">
        <v>44</v>
      </c>
      <c r="E35" s="5" t="s">
        <v>29</v>
      </c>
      <c r="F35" s="5" t="s">
        <v>42</v>
      </c>
      <c r="G35" s="115">
        <v>88</v>
      </c>
      <c r="H35" s="115">
        <v>88</v>
      </c>
    </row>
    <row r="36" spans="1:8" ht="16.5" customHeight="1" x14ac:dyDescent="0.25">
      <c r="A36" s="6" t="s">
        <v>41</v>
      </c>
      <c r="B36" s="5" t="s">
        <v>224</v>
      </c>
      <c r="C36" s="5" t="s">
        <v>15</v>
      </c>
      <c r="D36" s="5" t="s">
        <v>44</v>
      </c>
      <c r="E36" s="5" t="s">
        <v>29</v>
      </c>
      <c r="F36" s="5" t="s">
        <v>86</v>
      </c>
      <c r="G36" s="41">
        <v>7</v>
      </c>
      <c r="H36" s="41">
        <v>7</v>
      </c>
    </row>
    <row r="37" spans="1:8" ht="31.5" x14ac:dyDescent="0.25">
      <c r="A37" s="76" t="s">
        <v>45</v>
      </c>
      <c r="B37" s="77" t="s">
        <v>224</v>
      </c>
      <c r="C37" s="77" t="s">
        <v>15</v>
      </c>
      <c r="D37" s="77" t="s">
        <v>44</v>
      </c>
      <c r="E37" s="80" t="s">
        <v>46</v>
      </c>
      <c r="F37" s="77"/>
      <c r="G37" s="78">
        <f>SUM(G38)</f>
        <v>1641</v>
      </c>
      <c r="H37" s="78">
        <f>SUM(H38)</f>
        <v>1641</v>
      </c>
    </row>
    <row r="38" spans="1:8" ht="81.75" customHeight="1" x14ac:dyDescent="0.25">
      <c r="A38" s="22" t="s">
        <v>47</v>
      </c>
      <c r="B38" s="5" t="s">
        <v>224</v>
      </c>
      <c r="C38" s="5" t="s">
        <v>15</v>
      </c>
      <c r="D38" s="5" t="s">
        <v>44</v>
      </c>
      <c r="E38" s="189" t="s">
        <v>48</v>
      </c>
      <c r="F38" s="5"/>
      <c r="G38" s="87">
        <f>SUM(G39,G46,G53,G60,G67)</f>
        <v>1641</v>
      </c>
      <c r="H38" s="87">
        <f>SUM(H39,H46,H53,H60,H67)</f>
        <v>1641</v>
      </c>
    </row>
    <row r="39" spans="1:8" ht="31.5" x14ac:dyDescent="0.25">
      <c r="A39" s="6" t="s">
        <v>49</v>
      </c>
      <c r="B39" s="5" t="s">
        <v>224</v>
      </c>
      <c r="C39" s="5" t="s">
        <v>15</v>
      </c>
      <c r="D39" s="5" t="s">
        <v>44</v>
      </c>
      <c r="E39" s="189" t="s">
        <v>50</v>
      </c>
      <c r="F39" s="5"/>
      <c r="G39" s="87">
        <f>SUM(G40,G43)</f>
        <v>219</v>
      </c>
      <c r="H39" s="87">
        <f>SUM(H40,H43)</f>
        <v>219</v>
      </c>
    </row>
    <row r="40" spans="1:8" ht="31.5" x14ac:dyDescent="0.25">
      <c r="A40" s="6" t="s">
        <v>21</v>
      </c>
      <c r="B40" s="5" t="s">
        <v>224</v>
      </c>
      <c r="C40" s="5" t="s">
        <v>15</v>
      </c>
      <c r="D40" s="5" t="s">
        <v>44</v>
      </c>
      <c r="E40" s="189" t="s">
        <v>50</v>
      </c>
      <c r="F40" s="5" t="s">
        <v>22</v>
      </c>
      <c r="G40" s="87">
        <f>SUM(G41)</f>
        <v>208</v>
      </c>
      <c r="H40" s="87">
        <f>SUM(H41)</f>
        <v>208</v>
      </c>
    </row>
    <row r="41" spans="1:8" ht="31.5" x14ac:dyDescent="0.25">
      <c r="A41" s="6" t="s">
        <v>23</v>
      </c>
      <c r="B41" s="5" t="s">
        <v>224</v>
      </c>
      <c r="C41" s="5" t="s">
        <v>15</v>
      </c>
      <c r="D41" s="5" t="s">
        <v>44</v>
      </c>
      <c r="E41" s="189" t="s">
        <v>50</v>
      </c>
      <c r="F41" s="5" t="s">
        <v>24</v>
      </c>
      <c r="G41" s="87">
        <f>SUM(G42)</f>
        <v>208</v>
      </c>
      <c r="H41" s="87">
        <f>SUM(H42)</f>
        <v>208</v>
      </c>
    </row>
    <row r="42" spans="1:8" ht="31.5" x14ac:dyDescent="0.25">
      <c r="A42" s="6" t="s">
        <v>25</v>
      </c>
      <c r="B42" s="5" t="s">
        <v>224</v>
      </c>
      <c r="C42" s="5" t="s">
        <v>15</v>
      </c>
      <c r="D42" s="5" t="s">
        <v>44</v>
      </c>
      <c r="E42" s="189" t="s">
        <v>50</v>
      </c>
      <c r="F42" s="5" t="s">
        <v>26</v>
      </c>
      <c r="G42" s="41">
        <v>208</v>
      </c>
      <c r="H42" s="41">
        <v>208</v>
      </c>
    </row>
    <row r="43" spans="1:8" ht="31.5" x14ac:dyDescent="0.25">
      <c r="A43" s="6" t="s">
        <v>31</v>
      </c>
      <c r="B43" s="5" t="s">
        <v>224</v>
      </c>
      <c r="C43" s="5" t="s">
        <v>15</v>
      </c>
      <c r="D43" s="5" t="s">
        <v>44</v>
      </c>
      <c r="E43" s="189" t="s">
        <v>50</v>
      </c>
      <c r="F43" s="5" t="s">
        <v>32</v>
      </c>
      <c r="G43" s="87">
        <f>SUM(G44)</f>
        <v>11</v>
      </c>
      <c r="H43" s="87">
        <f>SUM(H44)</f>
        <v>11</v>
      </c>
    </row>
    <row r="44" spans="1:8" ht="18.75" customHeight="1" x14ac:dyDescent="0.25">
      <c r="A44" s="6" t="s">
        <v>33</v>
      </c>
      <c r="B44" s="5" t="s">
        <v>224</v>
      </c>
      <c r="C44" s="5" t="s">
        <v>15</v>
      </c>
      <c r="D44" s="5" t="s">
        <v>44</v>
      </c>
      <c r="E44" s="189" t="s">
        <v>50</v>
      </c>
      <c r="F44" s="5" t="s">
        <v>34</v>
      </c>
      <c r="G44" s="87">
        <f>SUM(G45)</f>
        <v>11</v>
      </c>
      <c r="H44" s="87">
        <f>SUM(H45)</f>
        <v>11</v>
      </c>
    </row>
    <row r="45" spans="1:8" ht="18.75" customHeight="1" x14ac:dyDescent="0.25">
      <c r="A45" s="6" t="s">
        <v>35</v>
      </c>
      <c r="B45" s="5" t="s">
        <v>224</v>
      </c>
      <c r="C45" s="5" t="s">
        <v>15</v>
      </c>
      <c r="D45" s="5" t="s">
        <v>44</v>
      </c>
      <c r="E45" s="189" t="s">
        <v>50</v>
      </c>
      <c r="F45" s="5" t="s">
        <v>36</v>
      </c>
      <c r="G45" s="41">
        <v>11</v>
      </c>
      <c r="H45" s="41">
        <v>11</v>
      </c>
    </row>
    <row r="46" spans="1:8" ht="47.25" x14ac:dyDescent="0.25">
      <c r="A46" s="6" t="s">
        <v>53</v>
      </c>
      <c r="B46" s="5" t="s">
        <v>224</v>
      </c>
      <c r="C46" s="5" t="s">
        <v>15</v>
      </c>
      <c r="D46" s="5" t="s">
        <v>44</v>
      </c>
      <c r="E46" s="189" t="s">
        <v>54</v>
      </c>
      <c r="F46" s="5"/>
      <c r="G46" s="87">
        <f>SUM(G47,G50)</f>
        <v>237</v>
      </c>
      <c r="H46" s="87">
        <f>SUM(H47,H50)</f>
        <v>237</v>
      </c>
    </row>
    <row r="47" spans="1:8" ht="31.5" x14ac:dyDescent="0.25">
      <c r="A47" s="6" t="s">
        <v>21</v>
      </c>
      <c r="B47" s="5" t="s">
        <v>224</v>
      </c>
      <c r="C47" s="5" t="s">
        <v>15</v>
      </c>
      <c r="D47" s="5" t="s">
        <v>44</v>
      </c>
      <c r="E47" s="189" t="s">
        <v>54</v>
      </c>
      <c r="F47" s="5" t="s">
        <v>22</v>
      </c>
      <c r="G47" s="87">
        <f>SUM(G48)</f>
        <v>230</v>
      </c>
      <c r="H47" s="87">
        <f>SUM(H48)</f>
        <v>230</v>
      </c>
    </row>
    <row r="48" spans="1:8" ht="31.5" x14ac:dyDescent="0.25">
      <c r="A48" s="6" t="s">
        <v>23</v>
      </c>
      <c r="B48" s="5" t="s">
        <v>224</v>
      </c>
      <c r="C48" s="5" t="s">
        <v>15</v>
      </c>
      <c r="D48" s="5" t="s">
        <v>44</v>
      </c>
      <c r="E48" s="189" t="s">
        <v>54</v>
      </c>
      <c r="F48" s="5" t="s">
        <v>24</v>
      </c>
      <c r="G48" s="87">
        <f>SUM(G49)</f>
        <v>230</v>
      </c>
      <c r="H48" s="87">
        <f>SUM(H49)</f>
        <v>230</v>
      </c>
    </row>
    <row r="49" spans="1:8" ht="31.5" x14ac:dyDescent="0.25">
      <c r="A49" s="6" t="s">
        <v>25</v>
      </c>
      <c r="B49" s="5" t="s">
        <v>224</v>
      </c>
      <c r="C49" s="5" t="s">
        <v>15</v>
      </c>
      <c r="D49" s="5" t="s">
        <v>44</v>
      </c>
      <c r="E49" s="189" t="s">
        <v>54</v>
      </c>
      <c r="F49" s="5" t="s">
        <v>26</v>
      </c>
      <c r="G49" s="41">
        <v>230</v>
      </c>
      <c r="H49" s="41">
        <v>230</v>
      </c>
    </row>
    <row r="50" spans="1:8" ht="31.5" x14ac:dyDescent="0.25">
      <c r="A50" s="6" t="s">
        <v>31</v>
      </c>
      <c r="B50" s="5" t="s">
        <v>224</v>
      </c>
      <c r="C50" s="5" t="s">
        <v>15</v>
      </c>
      <c r="D50" s="5" t="s">
        <v>44</v>
      </c>
      <c r="E50" s="189" t="s">
        <v>54</v>
      </c>
      <c r="F50" s="5" t="s">
        <v>32</v>
      </c>
      <c r="G50" s="87">
        <f>SUM(G51)</f>
        <v>7</v>
      </c>
      <c r="H50" s="87">
        <f>SUM(H51)</f>
        <v>7</v>
      </c>
    </row>
    <row r="51" spans="1:8" ht="17.25" customHeight="1" x14ac:dyDescent="0.25">
      <c r="A51" s="6" t="s">
        <v>33</v>
      </c>
      <c r="B51" s="5" t="s">
        <v>224</v>
      </c>
      <c r="C51" s="5" t="s">
        <v>15</v>
      </c>
      <c r="D51" s="5" t="s">
        <v>44</v>
      </c>
      <c r="E51" s="189" t="s">
        <v>54</v>
      </c>
      <c r="F51" s="5" t="s">
        <v>34</v>
      </c>
      <c r="G51" s="87">
        <f>SUM(G52)</f>
        <v>7</v>
      </c>
      <c r="H51" s="87">
        <f>SUM(H52)</f>
        <v>7</v>
      </c>
    </row>
    <row r="52" spans="1:8" ht="17.25" customHeight="1" x14ac:dyDescent="0.25">
      <c r="A52" s="6" t="s">
        <v>35</v>
      </c>
      <c r="B52" s="5" t="s">
        <v>224</v>
      </c>
      <c r="C52" s="5" t="s">
        <v>15</v>
      </c>
      <c r="D52" s="5" t="s">
        <v>44</v>
      </c>
      <c r="E52" s="189" t="s">
        <v>54</v>
      </c>
      <c r="F52" s="5" t="s">
        <v>36</v>
      </c>
      <c r="G52" s="41">
        <v>7</v>
      </c>
      <c r="H52" s="41">
        <v>7</v>
      </c>
    </row>
    <row r="53" spans="1:8" ht="47.25" x14ac:dyDescent="0.25">
      <c r="A53" s="6" t="s">
        <v>56</v>
      </c>
      <c r="B53" s="5" t="s">
        <v>224</v>
      </c>
      <c r="C53" s="5" t="s">
        <v>15</v>
      </c>
      <c r="D53" s="5" t="s">
        <v>44</v>
      </c>
      <c r="E53" s="5" t="s">
        <v>55</v>
      </c>
      <c r="F53" s="5"/>
      <c r="G53" s="87">
        <f>SUM(G54,G57)</f>
        <v>237</v>
      </c>
      <c r="H53" s="87">
        <f>SUM(H54,H57)</f>
        <v>237</v>
      </c>
    </row>
    <row r="54" spans="1:8" ht="31.5" x14ac:dyDescent="0.25">
      <c r="A54" s="6" t="s">
        <v>21</v>
      </c>
      <c r="B54" s="5" t="s">
        <v>224</v>
      </c>
      <c r="C54" s="5" t="s">
        <v>15</v>
      </c>
      <c r="D54" s="5" t="s">
        <v>44</v>
      </c>
      <c r="E54" s="5" t="s">
        <v>55</v>
      </c>
      <c r="F54" s="5" t="s">
        <v>22</v>
      </c>
      <c r="G54" s="87">
        <f>SUM(G55)</f>
        <v>237</v>
      </c>
      <c r="H54" s="87">
        <f>SUM(H55)</f>
        <v>237</v>
      </c>
    </row>
    <row r="55" spans="1:8" ht="15.75" x14ac:dyDescent="0.25">
      <c r="A55" s="6" t="s">
        <v>23</v>
      </c>
      <c r="B55" s="5" t="s">
        <v>224</v>
      </c>
      <c r="C55" s="5" t="s">
        <v>15</v>
      </c>
      <c r="D55" s="5" t="s">
        <v>44</v>
      </c>
      <c r="E55" s="5" t="s">
        <v>55</v>
      </c>
      <c r="F55" s="5" t="s">
        <v>24</v>
      </c>
      <c r="G55" s="87">
        <f>SUM(G56)</f>
        <v>237</v>
      </c>
      <c r="H55" s="87">
        <f>SUM(H56)</f>
        <v>237</v>
      </c>
    </row>
    <row r="56" spans="1:8" ht="15.75" x14ac:dyDescent="0.25">
      <c r="A56" s="6" t="s">
        <v>25</v>
      </c>
      <c r="B56" s="5" t="s">
        <v>224</v>
      </c>
      <c r="C56" s="5" t="s">
        <v>15</v>
      </c>
      <c r="D56" s="5" t="s">
        <v>44</v>
      </c>
      <c r="E56" s="5" t="s">
        <v>55</v>
      </c>
      <c r="F56" s="5" t="s">
        <v>26</v>
      </c>
      <c r="G56" s="41">
        <v>237</v>
      </c>
      <c r="H56" s="41">
        <v>237</v>
      </c>
    </row>
    <row r="57" spans="1:8" ht="15.75" hidden="1" x14ac:dyDescent="0.25">
      <c r="A57" s="6" t="s">
        <v>31</v>
      </c>
      <c r="B57" s="5" t="s">
        <v>224</v>
      </c>
      <c r="C57" s="5" t="s">
        <v>15</v>
      </c>
      <c r="D57" s="5" t="s">
        <v>44</v>
      </c>
      <c r="E57" s="5" t="s">
        <v>55</v>
      </c>
      <c r="F57" s="5" t="s">
        <v>32</v>
      </c>
      <c r="G57" s="87">
        <f>SUM(G58)</f>
        <v>0</v>
      </c>
      <c r="H57" s="87">
        <f>SUM(H58)</f>
        <v>0</v>
      </c>
    </row>
    <row r="58" spans="1:8" ht="17.25" hidden="1" customHeight="1" x14ac:dyDescent="0.25">
      <c r="A58" s="6" t="s">
        <v>33</v>
      </c>
      <c r="B58" s="5" t="s">
        <v>224</v>
      </c>
      <c r="C58" s="5" t="s">
        <v>15</v>
      </c>
      <c r="D58" s="5" t="s">
        <v>44</v>
      </c>
      <c r="E58" s="5" t="s">
        <v>55</v>
      </c>
      <c r="F58" s="5" t="s">
        <v>34</v>
      </c>
      <c r="G58" s="87">
        <f>SUM(G59)</f>
        <v>0</v>
      </c>
      <c r="H58" s="87">
        <f>SUM(H59)</f>
        <v>0</v>
      </c>
    </row>
    <row r="59" spans="1:8" ht="18.75" hidden="1" customHeight="1" x14ac:dyDescent="0.25">
      <c r="A59" s="6" t="s">
        <v>35</v>
      </c>
      <c r="B59" s="5" t="s">
        <v>224</v>
      </c>
      <c r="C59" s="5" t="s">
        <v>15</v>
      </c>
      <c r="D59" s="5" t="s">
        <v>44</v>
      </c>
      <c r="E59" s="5" t="s">
        <v>55</v>
      </c>
      <c r="F59" s="5" t="s">
        <v>36</v>
      </c>
      <c r="G59" s="41"/>
      <c r="H59" s="41"/>
    </row>
    <row r="60" spans="1:8" ht="31.5" x14ac:dyDescent="0.25">
      <c r="A60" s="6" t="s">
        <v>58</v>
      </c>
      <c r="B60" s="5" t="s">
        <v>224</v>
      </c>
      <c r="C60" s="5" t="s">
        <v>15</v>
      </c>
      <c r="D60" s="5" t="s">
        <v>44</v>
      </c>
      <c r="E60" s="5" t="s">
        <v>57</v>
      </c>
      <c r="F60" s="5"/>
      <c r="G60" s="87">
        <f>SUM(G61,G64)</f>
        <v>237</v>
      </c>
      <c r="H60" s="87">
        <f>SUM(H61,H64)</f>
        <v>237</v>
      </c>
    </row>
    <row r="61" spans="1:8" ht="31.5" x14ac:dyDescent="0.25">
      <c r="A61" s="6" t="s">
        <v>21</v>
      </c>
      <c r="B61" s="5" t="s">
        <v>224</v>
      </c>
      <c r="C61" s="5" t="s">
        <v>15</v>
      </c>
      <c r="D61" s="5" t="s">
        <v>44</v>
      </c>
      <c r="E61" s="5" t="s">
        <v>57</v>
      </c>
      <c r="F61" s="5" t="s">
        <v>22</v>
      </c>
      <c r="G61" s="87">
        <f>SUM(G62)</f>
        <v>237</v>
      </c>
      <c r="H61" s="87">
        <f>SUM(H62)</f>
        <v>237</v>
      </c>
    </row>
    <row r="62" spans="1:8" ht="15.75" x14ac:dyDescent="0.25">
      <c r="A62" s="6" t="s">
        <v>23</v>
      </c>
      <c r="B62" s="5" t="s">
        <v>224</v>
      </c>
      <c r="C62" s="5" t="s">
        <v>15</v>
      </c>
      <c r="D62" s="5" t="s">
        <v>44</v>
      </c>
      <c r="E62" s="5" t="s">
        <v>57</v>
      </c>
      <c r="F62" s="5" t="s">
        <v>24</v>
      </c>
      <c r="G62" s="87">
        <f>SUM(G63)</f>
        <v>237</v>
      </c>
      <c r="H62" s="87">
        <f>SUM(H63)</f>
        <v>237</v>
      </c>
    </row>
    <row r="63" spans="1:8" ht="15.75" x14ac:dyDescent="0.25">
      <c r="A63" s="6" t="s">
        <v>25</v>
      </c>
      <c r="B63" s="5" t="s">
        <v>224</v>
      </c>
      <c r="C63" s="5" t="s">
        <v>15</v>
      </c>
      <c r="D63" s="5" t="s">
        <v>44</v>
      </c>
      <c r="E63" s="5" t="s">
        <v>57</v>
      </c>
      <c r="F63" s="5" t="s">
        <v>26</v>
      </c>
      <c r="G63" s="41">
        <v>237</v>
      </c>
      <c r="H63" s="41">
        <v>237</v>
      </c>
    </row>
    <row r="64" spans="1:8" ht="15.75" hidden="1" x14ac:dyDescent="0.25">
      <c r="A64" s="6" t="s">
        <v>31</v>
      </c>
      <c r="B64" s="5" t="s">
        <v>224</v>
      </c>
      <c r="C64" s="5" t="s">
        <v>15</v>
      </c>
      <c r="D64" s="5" t="s">
        <v>44</v>
      </c>
      <c r="E64" s="5" t="s">
        <v>57</v>
      </c>
      <c r="F64" s="5" t="s">
        <v>32</v>
      </c>
      <c r="G64" s="87">
        <f>SUM(G65)</f>
        <v>0</v>
      </c>
      <c r="H64" s="87">
        <f>SUM(H65)</f>
        <v>0</v>
      </c>
    </row>
    <row r="65" spans="1:8" ht="18.75" hidden="1" customHeight="1" x14ac:dyDescent="0.25">
      <c r="A65" s="6" t="s">
        <v>33</v>
      </c>
      <c r="B65" s="5" t="s">
        <v>224</v>
      </c>
      <c r="C65" s="5" t="s">
        <v>15</v>
      </c>
      <c r="D65" s="5" t="s">
        <v>44</v>
      </c>
      <c r="E65" s="5" t="s">
        <v>57</v>
      </c>
      <c r="F65" s="5" t="s">
        <v>34</v>
      </c>
      <c r="G65" s="87">
        <f>SUM(G66)</f>
        <v>0</v>
      </c>
      <c r="H65" s="87">
        <f>SUM(H66)</f>
        <v>0</v>
      </c>
    </row>
    <row r="66" spans="1:8" ht="17.25" hidden="1" customHeight="1" x14ac:dyDescent="0.25">
      <c r="A66" s="6" t="s">
        <v>35</v>
      </c>
      <c r="B66" s="5" t="s">
        <v>224</v>
      </c>
      <c r="C66" s="5" t="s">
        <v>15</v>
      </c>
      <c r="D66" s="5" t="s">
        <v>44</v>
      </c>
      <c r="E66" s="5" t="s">
        <v>57</v>
      </c>
      <c r="F66" s="5" t="s">
        <v>36</v>
      </c>
      <c r="G66" s="41"/>
      <c r="H66" s="41"/>
    </row>
    <row r="67" spans="1:8" ht="47.25" x14ac:dyDescent="0.25">
      <c r="A67" s="6" t="s">
        <v>59</v>
      </c>
      <c r="B67" s="5" t="s">
        <v>224</v>
      </c>
      <c r="C67" s="5" t="s">
        <v>15</v>
      </c>
      <c r="D67" s="5" t="s">
        <v>44</v>
      </c>
      <c r="E67" s="5" t="s">
        <v>60</v>
      </c>
      <c r="F67" s="5"/>
      <c r="G67" s="87">
        <f>SUM(G68,G71)</f>
        <v>711</v>
      </c>
      <c r="H67" s="87">
        <f>SUM(H68,H71)</f>
        <v>711</v>
      </c>
    </row>
    <row r="68" spans="1:8" ht="31.5" x14ac:dyDescent="0.25">
      <c r="A68" s="6" t="s">
        <v>21</v>
      </c>
      <c r="B68" s="5" t="s">
        <v>224</v>
      </c>
      <c r="C68" s="5" t="s">
        <v>15</v>
      </c>
      <c r="D68" s="5" t="s">
        <v>44</v>
      </c>
      <c r="E68" s="5" t="s">
        <v>60</v>
      </c>
      <c r="F68" s="5" t="s">
        <v>22</v>
      </c>
      <c r="G68" s="87">
        <f>SUM(G69)</f>
        <v>711</v>
      </c>
      <c r="H68" s="87">
        <f>SUM(H69)</f>
        <v>711</v>
      </c>
    </row>
    <row r="69" spans="1:8" ht="15.75" x14ac:dyDescent="0.25">
      <c r="A69" s="6" t="s">
        <v>23</v>
      </c>
      <c r="B69" s="5" t="s">
        <v>224</v>
      </c>
      <c r="C69" s="5" t="s">
        <v>15</v>
      </c>
      <c r="D69" s="5" t="s">
        <v>44</v>
      </c>
      <c r="E69" s="5" t="s">
        <v>60</v>
      </c>
      <c r="F69" s="5" t="s">
        <v>24</v>
      </c>
      <c r="G69" s="87">
        <f>SUM(G70)</f>
        <v>711</v>
      </c>
      <c r="H69" s="87">
        <f>SUM(H70)</f>
        <v>711</v>
      </c>
    </row>
    <row r="70" spans="1:8" ht="15.75" x14ac:dyDescent="0.25">
      <c r="A70" s="6" t="s">
        <v>25</v>
      </c>
      <c r="B70" s="5" t="s">
        <v>224</v>
      </c>
      <c r="C70" s="5" t="s">
        <v>15</v>
      </c>
      <c r="D70" s="5" t="s">
        <v>44</v>
      </c>
      <c r="E70" s="5" t="s">
        <v>60</v>
      </c>
      <c r="F70" s="5" t="s">
        <v>26</v>
      </c>
      <c r="G70" s="41">
        <v>711</v>
      </c>
      <c r="H70" s="41">
        <v>711</v>
      </c>
    </row>
    <row r="71" spans="1:8" ht="15.75" hidden="1" x14ac:dyDescent="0.25">
      <c r="A71" s="6" t="s">
        <v>31</v>
      </c>
      <c r="B71" s="5" t="s">
        <v>224</v>
      </c>
      <c r="C71" s="5" t="s">
        <v>15</v>
      </c>
      <c r="D71" s="5" t="s">
        <v>44</v>
      </c>
      <c r="E71" s="5" t="s">
        <v>60</v>
      </c>
      <c r="F71" s="5" t="s">
        <v>32</v>
      </c>
      <c r="G71" s="87">
        <f>SUM(G72)</f>
        <v>0</v>
      </c>
      <c r="H71" s="87">
        <f>SUM(H72)</f>
        <v>0</v>
      </c>
    </row>
    <row r="72" spans="1:8" ht="17.25" hidden="1" customHeight="1" x14ac:dyDescent="0.25">
      <c r="A72" s="6" t="s">
        <v>33</v>
      </c>
      <c r="B72" s="5" t="s">
        <v>224</v>
      </c>
      <c r="C72" s="5" t="s">
        <v>15</v>
      </c>
      <c r="D72" s="5" t="s">
        <v>44</v>
      </c>
      <c r="E72" s="5" t="s">
        <v>60</v>
      </c>
      <c r="F72" s="5" t="s">
        <v>34</v>
      </c>
      <c r="G72" s="87">
        <f>SUM(G73)</f>
        <v>0</v>
      </c>
      <c r="H72" s="87">
        <f>SUM(H73)</f>
        <v>0</v>
      </c>
    </row>
    <row r="73" spans="1:8" ht="17.25" hidden="1" customHeight="1" x14ac:dyDescent="0.25">
      <c r="A73" s="6" t="s">
        <v>35</v>
      </c>
      <c r="B73" s="5" t="s">
        <v>224</v>
      </c>
      <c r="C73" s="5" t="s">
        <v>15</v>
      </c>
      <c r="D73" s="5" t="s">
        <v>44</v>
      </c>
      <c r="E73" s="5" t="s">
        <v>60</v>
      </c>
      <c r="F73" s="5" t="s">
        <v>36</v>
      </c>
      <c r="G73" s="41"/>
      <c r="H73" s="41"/>
    </row>
    <row r="74" spans="1:8" s="124" customFormat="1" ht="17.25" customHeight="1" x14ac:dyDescent="0.25">
      <c r="A74" s="62" t="s">
        <v>542</v>
      </c>
      <c r="B74" s="63" t="s">
        <v>224</v>
      </c>
      <c r="C74" s="63" t="s">
        <v>15</v>
      </c>
      <c r="D74" s="63" t="s">
        <v>541</v>
      </c>
      <c r="E74" s="63"/>
      <c r="F74" s="63"/>
      <c r="G74" s="67">
        <f t="shared" ref="G74:H78" si="1">SUM(G75)</f>
        <v>0</v>
      </c>
      <c r="H74" s="67">
        <f t="shared" si="1"/>
        <v>0</v>
      </c>
    </row>
    <row r="75" spans="1:8" ht="17.25" customHeight="1" x14ac:dyDescent="0.25">
      <c r="A75" s="82" t="s">
        <v>68</v>
      </c>
      <c r="B75" s="77" t="s">
        <v>224</v>
      </c>
      <c r="C75" s="77" t="s">
        <v>15</v>
      </c>
      <c r="D75" s="77" t="s">
        <v>541</v>
      </c>
      <c r="E75" s="83" t="s">
        <v>69</v>
      </c>
      <c r="F75" s="77"/>
      <c r="G75" s="78">
        <f t="shared" si="1"/>
        <v>0</v>
      </c>
      <c r="H75" s="78">
        <f t="shared" si="1"/>
        <v>0</v>
      </c>
    </row>
    <row r="76" spans="1:8" ht="33" customHeight="1" x14ac:dyDescent="0.25">
      <c r="A76" s="6" t="s">
        <v>543</v>
      </c>
      <c r="B76" s="5" t="s">
        <v>224</v>
      </c>
      <c r="C76" s="5" t="s">
        <v>15</v>
      </c>
      <c r="D76" s="132" t="s">
        <v>541</v>
      </c>
      <c r="E76" s="5" t="s">
        <v>544</v>
      </c>
      <c r="F76" s="5"/>
      <c r="G76" s="87">
        <f t="shared" si="1"/>
        <v>0</v>
      </c>
      <c r="H76" s="87">
        <f t="shared" si="1"/>
        <v>0</v>
      </c>
    </row>
    <row r="77" spans="1:8" ht="17.25" customHeight="1" x14ac:dyDescent="0.25">
      <c r="A77" s="6" t="s">
        <v>31</v>
      </c>
      <c r="B77" s="5" t="s">
        <v>224</v>
      </c>
      <c r="C77" s="5" t="s">
        <v>15</v>
      </c>
      <c r="D77" s="132" t="s">
        <v>541</v>
      </c>
      <c r="E77" s="5" t="s">
        <v>544</v>
      </c>
      <c r="F77" s="5" t="s">
        <v>32</v>
      </c>
      <c r="G77" s="87">
        <f t="shared" si="1"/>
        <v>0</v>
      </c>
      <c r="H77" s="87">
        <f t="shared" si="1"/>
        <v>0</v>
      </c>
    </row>
    <row r="78" spans="1:8" ht="17.25" customHeight="1" x14ac:dyDescent="0.25">
      <c r="A78" s="6" t="s">
        <v>33</v>
      </c>
      <c r="B78" s="5" t="s">
        <v>224</v>
      </c>
      <c r="C78" s="5" t="s">
        <v>15</v>
      </c>
      <c r="D78" s="132" t="s">
        <v>541</v>
      </c>
      <c r="E78" s="5" t="s">
        <v>544</v>
      </c>
      <c r="F78" s="5" t="s">
        <v>34</v>
      </c>
      <c r="G78" s="87">
        <f t="shared" si="1"/>
        <v>0</v>
      </c>
      <c r="H78" s="87">
        <f t="shared" si="1"/>
        <v>0</v>
      </c>
    </row>
    <row r="79" spans="1:8" ht="17.25" customHeight="1" x14ac:dyDescent="0.25">
      <c r="A79" s="6" t="s">
        <v>35</v>
      </c>
      <c r="B79" s="5" t="s">
        <v>224</v>
      </c>
      <c r="C79" s="5" t="s">
        <v>15</v>
      </c>
      <c r="D79" s="132" t="s">
        <v>541</v>
      </c>
      <c r="E79" s="5" t="s">
        <v>544</v>
      </c>
      <c r="F79" s="5" t="s">
        <v>36</v>
      </c>
      <c r="G79" s="41"/>
      <c r="H79" s="41"/>
    </row>
    <row r="80" spans="1:8" ht="15.75" x14ac:dyDescent="0.25">
      <c r="A80" s="62" t="s">
        <v>61</v>
      </c>
      <c r="B80" s="63" t="s">
        <v>224</v>
      </c>
      <c r="C80" s="63" t="s">
        <v>15</v>
      </c>
      <c r="D80" s="69">
        <v>11</v>
      </c>
      <c r="E80" s="69"/>
      <c r="F80" s="63"/>
      <c r="G80" s="67">
        <f t="shared" ref="G80:H83" si="2">SUM(G81)</f>
        <v>425</v>
      </c>
      <c r="H80" s="67">
        <f t="shared" si="2"/>
        <v>425</v>
      </c>
    </row>
    <row r="81" spans="1:8" ht="31.5" x14ac:dyDescent="0.25">
      <c r="A81" s="76" t="s">
        <v>61</v>
      </c>
      <c r="B81" s="77" t="s">
        <v>224</v>
      </c>
      <c r="C81" s="77" t="s">
        <v>15</v>
      </c>
      <c r="D81" s="80">
        <v>11</v>
      </c>
      <c r="E81" s="80" t="s">
        <v>62</v>
      </c>
      <c r="F81" s="77"/>
      <c r="G81" s="78">
        <f t="shared" si="2"/>
        <v>425</v>
      </c>
      <c r="H81" s="78">
        <f t="shared" si="2"/>
        <v>425</v>
      </c>
    </row>
    <row r="82" spans="1:8" ht="31.5" x14ac:dyDescent="0.25">
      <c r="A82" s="22" t="s">
        <v>63</v>
      </c>
      <c r="B82" s="5" t="s">
        <v>224</v>
      </c>
      <c r="C82" s="5" t="s">
        <v>15</v>
      </c>
      <c r="D82" s="189">
        <v>11</v>
      </c>
      <c r="E82" s="189" t="s">
        <v>64</v>
      </c>
      <c r="F82" s="5"/>
      <c r="G82" s="87">
        <f t="shared" si="2"/>
        <v>425</v>
      </c>
      <c r="H82" s="87">
        <f t="shared" si="2"/>
        <v>425</v>
      </c>
    </row>
    <row r="83" spans="1:8" ht="31.5" x14ac:dyDescent="0.25">
      <c r="A83" s="6" t="s">
        <v>38</v>
      </c>
      <c r="B83" s="5" t="s">
        <v>224</v>
      </c>
      <c r="C83" s="5" t="s">
        <v>15</v>
      </c>
      <c r="D83" s="189">
        <v>11</v>
      </c>
      <c r="E83" s="189" t="s">
        <v>64</v>
      </c>
      <c r="F83" s="5" t="s">
        <v>37</v>
      </c>
      <c r="G83" s="87">
        <f t="shared" si="2"/>
        <v>425</v>
      </c>
      <c r="H83" s="87">
        <f t="shared" si="2"/>
        <v>425</v>
      </c>
    </row>
    <row r="84" spans="1:8" ht="31.5" x14ac:dyDescent="0.25">
      <c r="A84" s="6" t="s">
        <v>65</v>
      </c>
      <c r="B84" s="5" t="s">
        <v>224</v>
      </c>
      <c r="C84" s="5" t="s">
        <v>15</v>
      </c>
      <c r="D84" s="189">
        <v>11</v>
      </c>
      <c r="E84" s="189" t="s">
        <v>64</v>
      </c>
      <c r="F84" s="5" t="s">
        <v>66</v>
      </c>
      <c r="G84" s="41">
        <v>425</v>
      </c>
      <c r="H84" s="41">
        <v>425</v>
      </c>
    </row>
    <row r="85" spans="1:8" ht="18" customHeight="1" x14ac:dyDescent="0.25">
      <c r="A85" s="62" t="s">
        <v>67</v>
      </c>
      <c r="B85" s="63" t="s">
        <v>224</v>
      </c>
      <c r="C85" s="63" t="s">
        <v>15</v>
      </c>
      <c r="D85" s="69">
        <v>13</v>
      </c>
      <c r="E85" s="69"/>
      <c r="F85" s="63"/>
      <c r="G85" s="67">
        <f>SUM(G86,G95,G100,)</f>
        <v>4156.8</v>
      </c>
      <c r="H85" s="67">
        <f>SUM(H86,H95,H100,)</f>
        <v>4264.3999999999996</v>
      </c>
    </row>
    <row r="86" spans="1:8" ht="16.5" customHeight="1" x14ac:dyDescent="0.25">
      <c r="A86" s="82" t="s">
        <v>68</v>
      </c>
      <c r="B86" s="77" t="s">
        <v>224</v>
      </c>
      <c r="C86" s="77" t="s">
        <v>15</v>
      </c>
      <c r="D86" s="83">
        <v>13</v>
      </c>
      <c r="E86" s="83" t="s">
        <v>69</v>
      </c>
      <c r="F86" s="77"/>
      <c r="G86" s="78">
        <f>SUM(G87)</f>
        <v>685.8</v>
      </c>
      <c r="H86" s="78">
        <f>SUM(H87)</f>
        <v>705.4</v>
      </c>
    </row>
    <row r="87" spans="1:8" ht="31.5" x14ac:dyDescent="0.25">
      <c r="A87" s="22" t="s">
        <v>70</v>
      </c>
      <c r="B87" s="5" t="s">
        <v>224</v>
      </c>
      <c r="C87" s="5" t="s">
        <v>15</v>
      </c>
      <c r="D87" s="18">
        <v>13</v>
      </c>
      <c r="E87" s="18" t="s">
        <v>71</v>
      </c>
      <c r="F87" s="5"/>
      <c r="G87" s="87">
        <f>SUM(G88)</f>
        <v>685.8</v>
      </c>
      <c r="H87" s="87">
        <f>SUM(H88)</f>
        <v>705.4</v>
      </c>
    </row>
    <row r="88" spans="1:8" ht="63" x14ac:dyDescent="0.25">
      <c r="A88" s="22" t="s">
        <v>72</v>
      </c>
      <c r="B88" s="5" t="s">
        <v>224</v>
      </c>
      <c r="C88" s="5" t="s">
        <v>15</v>
      </c>
      <c r="D88" s="18">
        <v>13</v>
      </c>
      <c r="E88" s="18" t="s">
        <v>73</v>
      </c>
      <c r="F88" s="5"/>
      <c r="G88" s="87">
        <f>SUM(G89,G92)</f>
        <v>685.8</v>
      </c>
      <c r="H88" s="87">
        <f>SUM(H89,H92)</f>
        <v>705.4</v>
      </c>
    </row>
    <row r="89" spans="1:8" ht="31.5" x14ac:dyDescent="0.25">
      <c r="A89" s="6" t="s">
        <v>21</v>
      </c>
      <c r="B89" s="5" t="s">
        <v>224</v>
      </c>
      <c r="C89" s="5" t="s">
        <v>15</v>
      </c>
      <c r="D89" s="18">
        <v>13</v>
      </c>
      <c r="E89" s="18" t="s">
        <v>73</v>
      </c>
      <c r="F89" s="5" t="s">
        <v>22</v>
      </c>
      <c r="G89" s="87">
        <f>SUM(G90)</f>
        <v>657.5</v>
      </c>
      <c r="H89" s="87">
        <f>SUM(H90)</f>
        <v>657.5</v>
      </c>
    </row>
    <row r="90" spans="1:8" ht="31.5" x14ac:dyDescent="0.25">
      <c r="A90" s="6" t="s">
        <v>23</v>
      </c>
      <c r="B90" s="5" t="s">
        <v>224</v>
      </c>
      <c r="C90" s="5" t="s">
        <v>15</v>
      </c>
      <c r="D90" s="18">
        <v>13</v>
      </c>
      <c r="E90" s="18" t="s">
        <v>73</v>
      </c>
      <c r="F90" s="5" t="s">
        <v>24</v>
      </c>
      <c r="G90" s="87">
        <f>SUM(G91)</f>
        <v>657.5</v>
      </c>
      <c r="H90" s="87">
        <f>SUM(H91)</f>
        <v>657.5</v>
      </c>
    </row>
    <row r="91" spans="1:8" ht="31.5" x14ac:dyDescent="0.25">
      <c r="A91" s="6" t="s">
        <v>25</v>
      </c>
      <c r="B91" s="5" t="s">
        <v>224</v>
      </c>
      <c r="C91" s="5" t="s">
        <v>15</v>
      </c>
      <c r="D91" s="18">
        <v>13</v>
      </c>
      <c r="E91" s="18" t="s">
        <v>73</v>
      </c>
      <c r="F91" s="5" t="s">
        <v>26</v>
      </c>
      <c r="G91" s="41">
        <v>657.5</v>
      </c>
      <c r="H91" s="41">
        <v>657.5</v>
      </c>
    </row>
    <row r="92" spans="1:8" ht="31.5" x14ac:dyDescent="0.25">
      <c r="A92" s="6" t="s">
        <v>31</v>
      </c>
      <c r="B92" s="5" t="s">
        <v>224</v>
      </c>
      <c r="C92" s="5" t="s">
        <v>15</v>
      </c>
      <c r="D92" s="18">
        <v>13</v>
      </c>
      <c r="E92" s="18" t="s">
        <v>73</v>
      </c>
      <c r="F92" s="5" t="s">
        <v>32</v>
      </c>
      <c r="G92" s="87">
        <f>SUM(G93)</f>
        <v>28.3</v>
      </c>
      <c r="H92" s="87">
        <f>SUM(H93)</f>
        <v>47.9</v>
      </c>
    </row>
    <row r="93" spans="1:8" ht="17.25" customHeight="1" x14ac:dyDescent="0.25">
      <c r="A93" s="6" t="s">
        <v>33</v>
      </c>
      <c r="B93" s="5" t="s">
        <v>224</v>
      </c>
      <c r="C93" s="5" t="s">
        <v>15</v>
      </c>
      <c r="D93" s="18">
        <v>13</v>
      </c>
      <c r="E93" s="18" t="s">
        <v>73</v>
      </c>
      <c r="F93" s="5" t="s">
        <v>34</v>
      </c>
      <c r="G93" s="87">
        <f>SUM(G94)</f>
        <v>28.3</v>
      </c>
      <c r="H93" s="87">
        <f>SUM(H94)</f>
        <v>47.9</v>
      </c>
    </row>
    <row r="94" spans="1:8" ht="18" customHeight="1" x14ac:dyDescent="0.25">
      <c r="A94" s="6" t="s">
        <v>35</v>
      </c>
      <c r="B94" s="5" t="s">
        <v>224</v>
      </c>
      <c r="C94" s="5" t="s">
        <v>15</v>
      </c>
      <c r="D94" s="18">
        <v>13</v>
      </c>
      <c r="E94" s="18" t="s">
        <v>73</v>
      </c>
      <c r="F94" s="5" t="s">
        <v>36</v>
      </c>
      <c r="G94" s="41">
        <v>28.3</v>
      </c>
      <c r="H94" s="41">
        <v>47.9</v>
      </c>
    </row>
    <row r="95" spans="1:8" ht="31.5" x14ac:dyDescent="0.25">
      <c r="A95" s="76" t="s">
        <v>74</v>
      </c>
      <c r="B95" s="77" t="s">
        <v>224</v>
      </c>
      <c r="C95" s="77" t="s">
        <v>15</v>
      </c>
      <c r="D95" s="80">
        <v>13</v>
      </c>
      <c r="E95" s="80" t="s">
        <v>75</v>
      </c>
      <c r="F95" s="77"/>
      <c r="G95" s="78">
        <f t="shared" ref="G95:H98" si="3">SUM(G96)</f>
        <v>120</v>
      </c>
      <c r="H95" s="78">
        <f t="shared" si="3"/>
        <v>120</v>
      </c>
    </row>
    <row r="96" spans="1:8" ht="31.5" x14ac:dyDescent="0.25">
      <c r="A96" s="6" t="s">
        <v>76</v>
      </c>
      <c r="B96" s="5" t="s">
        <v>224</v>
      </c>
      <c r="C96" s="5" t="s">
        <v>15</v>
      </c>
      <c r="D96" s="189">
        <v>13</v>
      </c>
      <c r="E96" s="189" t="s">
        <v>77</v>
      </c>
      <c r="F96" s="5"/>
      <c r="G96" s="87">
        <f t="shared" si="3"/>
        <v>120</v>
      </c>
      <c r="H96" s="87">
        <f t="shared" si="3"/>
        <v>120</v>
      </c>
    </row>
    <row r="97" spans="1:8" ht="31.5" x14ac:dyDescent="0.25">
      <c r="A97" s="6" t="s">
        <v>31</v>
      </c>
      <c r="B97" s="5" t="s">
        <v>224</v>
      </c>
      <c r="C97" s="5" t="s">
        <v>15</v>
      </c>
      <c r="D97" s="189">
        <v>13</v>
      </c>
      <c r="E97" s="189" t="s">
        <v>77</v>
      </c>
      <c r="F97" s="5" t="s">
        <v>32</v>
      </c>
      <c r="G97" s="87">
        <f t="shared" si="3"/>
        <v>120</v>
      </c>
      <c r="H97" s="87">
        <f t="shared" si="3"/>
        <v>120</v>
      </c>
    </row>
    <row r="98" spans="1:8" ht="31.5" x14ac:dyDescent="0.25">
      <c r="A98" s="6" t="s">
        <v>31</v>
      </c>
      <c r="B98" s="5" t="s">
        <v>224</v>
      </c>
      <c r="C98" s="5" t="s">
        <v>15</v>
      </c>
      <c r="D98" s="189">
        <v>13</v>
      </c>
      <c r="E98" s="189" t="s">
        <v>80</v>
      </c>
      <c r="F98" s="5" t="s">
        <v>34</v>
      </c>
      <c r="G98" s="87">
        <f t="shared" si="3"/>
        <v>120</v>
      </c>
      <c r="H98" s="87">
        <f t="shared" si="3"/>
        <v>120</v>
      </c>
    </row>
    <row r="99" spans="1:8" ht="18" customHeight="1" x14ac:dyDescent="0.25">
      <c r="A99" s="6" t="s">
        <v>33</v>
      </c>
      <c r="B99" s="5" t="s">
        <v>224</v>
      </c>
      <c r="C99" s="5" t="s">
        <v>15</v>
      </c>
      <c r="D99" s="189">
        <v>13</v>
      </c>
      <c r="E99" s="189" t="s">
        <v>77</v>
      </c>
      <c r="F99" s="5" t="s">
        <v>36</v>
      </c>
      <c r="G99" s="41">
        <v>120</v>
      </c>
      <c r="H99" s="41">
        <v>120</v>
      </c>
    </row>
    <row r="100" spans="1:8" ht="31.5" x14ac:dyDescent="0.25">
      <c r="A100" s="76" t="s">
        <v>78</v>
      </c>
      <c r="B100" s="77" t="s">
        <v>224</v>
      </c>
      <c r="C100" s="77" t="s">
        <v>15</v>
      </c>
      <c r="D100" s="80">
        <v>13</v>
      </c>
      <c r="E100" s="80" t="s">
        <v>79</v>
      </c>
      <c r="F100" s="77"/>
      <c r="G100" s="78">
        <f>SUM(G101)</f>
        <v>3351</v>
      </c>
      <c r="H100" s="78">
        <f>SUM(H101)</f>
        <v>3439</v>
      </c>
    </row>
    <row r="101" spans="1:8" ht="16.5" customHeight="1" x14ac:dyDescent="0.25">
      <c r="A101" s="6" t="s">
        <v>82</v>
      </c>
      <c r="B101" s="5" t="s">
        <v>224</v>
      </c>
      <c r="C101" s="5" t="s">
        <v>15</v>
      </c>
      <c r="D101" s="189">
        <v>13</v>
      </c>
      <c r="E101" s="189" t="s">
        <v>81</v>
      </c>
      <c r="F101" s="5"/>
      <c r="G101" s="87">
        <f>SUM(G102,G105,G109)</f>
        <v>3351</v>
      </c>
      <c r="H101" s="87">
        <f>SUM(H102,H105,H109)</f>
        <v>3439</v>
      </c>
    </row>
    <row r="102" spans="1:8" ht="31.5" x14ac:dyDescent="0.25">
      <c r="A102" s="6" t="s">
        <v>21</v>
      </c>
      <c r="B102" s="5" t="s">
        <v>224</v>
      </c>
      <c r="C102" s="5" t="s">
        <v>15</v>
      </c>
      <c r="D102" s="189">
        <v>13</v>
      </c>
      <c r="E102" s="189" t="s">
        <v>81</v>
      </c>
      <c r="F102" s="5" t="s">
        <v>22</v>
      </c>
      <c r="G102" s="87">
        <f>SUM(G103)</f>
        <v>1715.5</v>
      </c>
      <c r="H102" s="87">
        <f>SUM(H103)</f>
        <v>1715.5</v>
      </c>
    </row>
    <row r="103" spans="1:8" ht="31.5" x14ac:dyDescent="0.25">
      <c r="A103" s="6" t="s">
        <v>85</v>
      </c>
      <c r="B103" s="5" t="s">
        <v>224</v>
      </c>
      <c r="C103" s="5" t="s">
        <v>15</v>
      </c>
      <c r="D103" s="189">
        <v>13</v>
      </c>
      <c r="E103" s="189" t="s">
        <v>81</v>
      </c>
      <c r="F103" s="5" t="s">
        <v>83</v>
      </c>
      <c r="G103" s="87">
        <f>SUM(G104)</f>
        <v>1715.5</v>
      </c>
      <c r="H103" s="87">
        <f>SUM(H104)</f>
        <v>1715.5</v>
      </c>
    </row>
    <row r="104" spans="1:8" ht="31.5" x14ac:dyDescent="0.25">
      <c r="A104" s="6" t="s">
        <v>25</v>
      </c>
      <c r="B104" s="5" t="s">
        <v>224</v>
      </c>
      <c r="C104" s="5" t="s">
        <v>15</v>
      </c>
      <c r="D104" s="189">
        <v>13</v>
      </c>
      <c r="E104" s="189" t="s">
        <v>81</v>
      </c>
      <c r="F104" s="5" t="s">
        <v>84</v>
      </c>
      <c r="G104" s="41">
        <v>1715.5</v>
      </c>
      <c r="H104" s="41">
        <v>1715.5</v>
      </c>
    </row>
    <row r="105" spans="1:8" ht="31.5" x14ac:dyDescent="0.25">
      <c r="A105" s="6" t="s">
        <v>31</v>
      </c>
      <c r="B105" s="5" t="s">
        <v>224</v>
      </c>
      <c r="C105" s="5" t="s">
        <v>15</v>
      </c>
      <c r="D105" s="189">
        <v>13</v>
      </c>
      <c r="E105" s="189" t="s">
        <v>81</v>
      </c>
      <c r="F105" s="5" t="s">
        <v>32</v>
      </c>
      <c r="G105" s="87">
        <f>SUM(G106)</f>
        <v>1586.4</v>
      </c>
      <c r="H105" s="87">
        <f>SUM(H106)</f>
        <v>1674.4</v>
      </c>
    </row>
    <row r="106" spans="1:8" ht="18" customHeight="1" x14ac:dyDescent="0.25">
      <c r="A106" s="6" t="s">
        <v>33</v>
      </c>
      <c r="B106" s="5" t="s">
        <v>224</v>
      </c>
      <c r="C106" s="5" t="s">
        <v>15</v>
      </c>
      <c r="D106" s="189">
        <v>13</v>
      </c>
      <c r="E106" s="189" t="s">
        <v>81</v>
      </c>
      <c r="F106" s="5" t="s">
        <v>34</v>
      </c>
      <c r="G106" s="87">
        <f>SUM(G107:G108)</f>
        <v>1586.4</v>
      </c>
      <c r="H106" s="87">
        <f>SUM(H107:H108)</f>
        <v>1674.4</v>
      </c>
    </row>
    <row r="107" spans="1:8" ht="32.25" customHeight="1" x14ac:dyDescent="0.25">
      <c r="A107" s="6" t="s">
        <v>534</v>
      </c>
      <c r="B107" s="5" t="s">
        <v>224</v>
      </c>
      <c r="C107" s="5" t="s">
        <v>15</v>
      </c>
      <c r="D107" s="189">
        <v>13</v>
      </c>
      <c r="E107" s="189" t="s">
        <v>81</v>
      </c>
      <c r="F107" s="5" t="s">
        <v>533</v>
      </c>
      <c r="G107" s="115">
        <v>55</v>
      </c>
      <c r="H107" s="115">
        <v>55</v>
      </c>
    </row>
    <row r="108" spans="1:8" ht="17.25" customHeight="1" x14ac:dyDescent="0.25">
      <c r="A108" s="6" t="s">
        <v>35</v>
      </c>
      <c r="B108" s="5" t="s">
        <v>224</v>
      </c>
      <c r="C108" s="5" t="s">
        <v>15</v>
      </c>
      <c r="D108" s="189">
        <v>13</v>
      </c>
      <c r="E108" s="189" t="s">
        <v>81</v>
      </c>
      <c r="F108" s="5" t="s">
        <v>36</v>
      </c>
      <c r="G108" s="41">
        <v>1531.4</v>
      </c>
      <c r="H108" s="41">
        <v>1619.4</v>
      </c>
    </row>
    <row r="109" spans="1:8" ht="31.5" x14ac:dyDescent="0.25">
      <c r="A109" s="6" t="s">
        <v>38</v>
      </c>
      <c r="B109" s="5" t="s">
        <v>224</v>
      </c>
      <c r="C109" s="5" t="s">
        <v>15</v>
      </c>
      <c r="D109" s="189">
        <v>13</v>
      </c>
      <c r="E109" s="189" t="s">
        <v>81</v>
      </c>
      <c r="F109" s="5" t="s">
        <v>37</v>
      </c>
      <c r="G109" s="87">
        <f>SUM(G110)</f>
        <v>49.1</v>
      </c>
      <c r="H109" s="87">
        <f>SUM(H110)</f>
        <v>49.1</v>
      </c>
    </row>
    <row r="110" spans="1:8" ht="17.25" customHeight="1" x14ac:dyDescent="0.25">
      <c r="A110" s="6" t="s">
        <v>343</v>
      </c>
      <c r="B110" s="5" t="s">
        <v>224</v>
      </c>
      <c r="C110" s="5" t="s">
        <v>15</v>
      </c>
      <c r="D110" s="189">
        <v>13</v>
      </c>
      <c r="E110" s="189" t="s">
        <v>81</v>
      </c>
      <c r="F110" s="5" t="s">
        <v>39</v>
      </c>
      <c r="G110" s="87">
        <f>SUM(G111:G112)</f>
        <v>49.1</v>
      </c>
      <c r="H110" s="87">
        <f>SUM(H111:H112)</f>
        <v>49.1</v>
      </c>
    </row>
    <row r="111" spans="1:8" ht="18" customHeight="1" x14ac:dyDescent="0.25">
      <c r="A111" s="6" t="s">
        <v>41</v>
      </c>
      <c r="B111" s="5" t="s">
        <v>224</v>
      </c>
      <c r="C111" s="5" t="s">
        <v>15</v>
      </c>
      <c r="D111" s="189">
        <v>13</v>
      </c>
      <c r="E111" s="189" t="s">
        <v>81</v>
      </c>
      <c r="F111" s="5" t="s">
        <v>42</v>
      </c>
      <c r="G111" s="41">
        <v>40</v>
      </c>
      <c r="H111" s="41">
        <v>40</v>
      </c>
    </row>
    <row r="112" spans="1:8" ht="18" customHeight="1" x14ac:dyDescent="0.25">
      <c r="A112" s="6" t="s">
        <v>345</v>
      </c>
      <c r="B112" s="5" t="s">
        <v>224</v>
      </c>
      <c r="C112" s="5" t="s">
        <v>15</v>
      </c>
      <c r="D112" s="189">
        <v>13</v>
      </c>
      <c r="E112" s="189" t="s">
        <v>81</v>
      </c>
      <c r="F112" s="5" t="s">
        <v>86</v>
      </c>
      <c r="G112" s="41">
        <v>9.1</v>
      </c>
      <c r="H112" s="41">
        <v>9.1</v>
      </c>
    </row>
    <row r="113" spans="1:8" ht="15.75" x14ac:dyDescent="0.25">
      <c r="A113" s="46" t="s">
        <v>93</v>
      </c>
      <c r="B113" s="43" t="s">
        <v>224</v>
      </c>
      <c r="C113" s="43" t="s">
        <v>44</v>
      </c>
      <c r="D113" s="48"/>
      <c r="E113" s="48"/>
      <c r="F113" s="43"/>
      <c r="G113" s="50">
        <f t="shared" ref="G113:H115" si="4">SUM(G114)</f>
        <v>494</v>
      </c>
      <c r="H113" s="50">
        <f t="shared" si="4"/>
        <v>494</v>
      </c>
    </row>
    <row r="114" spans="1:8" ht="15.75" x14ac:dyDescent="0.25">
      <c r="A114" s="62" t="s">
        <v>94</v>
      </c>
      <c r="B114" s="63" t="s">
        <v>224</v>
      </c>
      <c r="C114" s="63" t="s">
        <v>44</v>
      </c>
      <c r="D114" s="69">
        <v>12</v>
      </c>
      <c r="E114" s="69"/>
      <c r="F114" s="63"/>
      <c r="G114" s="67">
        <f t="shared" si="4"/>
        <v>494</v>
      </c>
      <c r="H114" s="67">
        <f t="shared" si="4"/>
        <v>494</v>
      </c>
    </row>
    <row r="115" spans="1:8" ht="31.5" x14ac:dyDescent="0.25">
      <c r="A115" s="76" t="s">
        <v>74</v>
      </c>
      <c r="B115" s="77" t="s">
        <v>224</v>
      </c>
      <c r="C115" s="77" t="s">
        <v>44</v>
      </c>
      <c r="D115" s="80">
        <v>12</v>
      </c>
      <c r="E115" s="80" t="s">
        <v>75</v>
      </c>
      <c r="F115" s="77"/>
      <c r="G115" s="78">
        <f t="shared" si="4"/>
        <v>494</v>
      </c>
      <c r="H115" s="78">
        <f t="shared" si="4"/>
        <v>494</v>
      </c>
    </row>
    <row r="116" spans="1:8" ht="17.25" customHeight="1" x14ac:dyDescent="0.25">
      <c r="A116" s="6" t="s">
        <v>82</v>
      </c>
      <c r="B116" s="5" t="s">
        <v>224</v>
      </c>
      <c r="C116" s="5" t="s">
        <v>44</v>
      </c>
      <c r="D116" s="189">
        <v>12</v>
      </c>
      <c r="E116" s="189" t="s">
        <v>95</v>
      </c>
      <c r="F116" s="5"/>
      <c r="G116" s="87">
        <f>SUM(G117,G120,G123)</f>
        <v>494</v>
      </c>
      <c r="H116" s="87">
        <f>SUM(H117,H120,H123)</f>
        <v>494</v>
      </c>
    </row>
    <row r="117" spans="1:8" ht="31.5" x14ac:dyDescent="0.25">
      <c r="A117" s="6" t="s">
        <v>21</v>
      </c>
      <c r="B117" s="5" t="s">
        <v>224</v>
      </c>
      <c r="C117" s="5" t="s">
        <v>44</v>
      </c>
      <c r="D117" s="189">
        <v>12</v>
      </c>
      <c r="E117" s="189" t="s">
        <v>95</v>
      </c>
      <c r="F117" s="5" t="s">
        <v>22</v>
      </c>
      <c r="G117" s="87">
        <f>SUM(G118)</f>
        <v>469</v>
      </c>
      <c r="H117" s="87">
        <f>SUM(H118)</f>
        <v>469</v>
      </c>
    </row>
    <row r="118" spans="1:8" ht="31.5" x14ac:dyDescent="0.25">
      <c r="A118" s="6" t="s">
        <v>85</v>
      </c>
      <c r="B118" s="5" t="s">
        <v>224</v>
      </c>
      <c r="C118" s="5" t="s">
        <v>44</v>
      </c>
      <c r="D118" s="189">
        <v>12</v>
      </c>
      <c r="E118" s="189" t="s">
        <v>95</v>
      </c>
      <c r="F118" s="5" t="s">
        <v>83</v>
      </c>
      <c r="G118" s="87">
        <f>SUM(G119)</f>
        <v>469</v>
      </c>
      <c r="H118" s="87">
        <f>SUM(H119)</f>
        <v>469</v>
      </c>
    </row>
    <row r="119" spans="1:8" ht="31.5" x14ac:dyDescent="0.25">
      <c r="A119" s="6" t="s">
        <v>25</v>
      </c>
      <c r="B119" s="5" t="s">
        <v>224</v>
      </c>
      <c r="C119" s="5" t="s">
        <v>44</v>
      </c>
      <c r="D119" s="189">
        <v>12</v>
      </c>
      <c r="E119" s="189" t="s">
        <v>95</v>
      </c>
      <c r="F119" s="5" t="s">
        <v>84</v>
      </c>
      <c r="G119" s="41">
        <v>469</v>
      </c>
      <c r="H119" s="41">
        <v>469</v>
      </c>
    </row>
    <row r="120" spans="1:8" ht="31.5" x14ac:dyDescent="0.25">
      <c r="A120" s="6" t="s">
        <v>31</v>
      </c>
      <c r="B120" s="5" t="s">
        <v>224</v>
      </c>
      <c r="C120" s="5" t="s">
        <v>44</v>
      </c>
      <c r="D120" s="189">
        <v>12</v>
      </c>
      <c r="E120" s="189" t="s">
        <v>95</v>
      </c>
      <c r="F120" s="5" t="s">
        <v>32</v>
      </c>
      <c r="G120" s="87">
        <f>SUM(G121)</f>
        <v>16</v>
      </c>
      <c r="H120" s="87">
        <f>SUM(H121)</f>
        <v>16</v>
      </c>
    </row>
    <row r="121" spans="1:8" ht="18" customHeight="1" x14ac:dyDescent="0.25">
      <c r="A121" s="6" t="s">
        <v>33</v>
      </c>
      <c r="B121" s="5" t="s">
        <v>224</v>
      </c>
      <c r="C121" s="5" t="s">
        <v>44</v>
      </c>
      <c r="D121" s="189">
        <v>12</v>
      </c>
      <c r="E121" s="189" t="s">
        <v>95</v>
      </c>
      <c r="F121" s="5" t="s">
        <v>34</v>
      </c>
      <c r="G121" s="87">
        <f>SUM(G122)</f>
        <v>16</v>
      </c>
      <c r="H121" s="87">
        <f>SUM(H122)</f>
        <v>16</v>
      </c>
    </row>
    <row r="122" spans="1:8" ht="16.5" customHeight="1" x14ac:dyDescent="0.25">
      <c r="A122" s="6" t="s">
        <v>35</v>
      </c>
      <c r="B122" s="5" t="s">
        <v>224</v>
      </c>
      <c r="C122" s="5" t="s">
        <v>44</v>
      </c>
      <c r="D122" s="189">
        <v>12</v>
      </c>
      <c r="E122" s="189" t="s">
        <v>95</v>
      </c>
      <c r="F122" s="5" t="s">
        <v>36</v>
      </c>
      <c r="G122" s="41">
        <v>16</v>
      </c>
      <c r="H122" s="41">
        <v>16</v>
      </c>
    </row>
    <row r="123" spans="1:8" ht="31.5" x14ac:dyDescent="0.25">
      <c r="A123" s="6" t="s">
        <v>38</v>
      </c>
      <c r="B123" s="5" t="s">
        <v>224</v>
      </c>
      <c r="C123" s="5" t="s">
        <v>44</v>
      </c>
      <c r="D123" s="189">
        <v>12</v>
      </c>
      <c r="E123" s="189" t="s">
        <v>95</v>
      </c>
      <c r="F123" s="5" t="s">
        <v>37</v>
      </c>
      <c r="G123" s="87">
        <f>SUM(G124)</f>
        <v>9</v>
      </c>
      <c r="H123" s="87">
        <f>SUM(H124)</f>
        <v>9</v>
      </c>
    </row>
    <row r="124" spans="1:8" ht="17.25" customHeight="1" x14ac:dyDescent="0.25">
      <c r="A124" s="6" t="s">
        <v>343</v>
      </c>
      <c r="B124" s="5" t="s">
        <v>224</v>
      </c>
      <c r="C124" s="5" t="s">
        <v>44</v>
      </c>
      <c r="D124" s="189">
        <v>12</v>
      </c>
      <c r="E124" s="189" t="s">
        <v>95</v>
      </c>
      <c r="F124" s="5" t="s">
        <v>39</v>
      </c>
      <c r="G124" s="87">
        <f>SUM(G125)</f>
        <v>9</v>
      </c>
      <c r="H124" s="87">
        <f>SUM(H125)</f>
        <v>9</v>
      </c>
    </row>
    <row r="125" spans="1:8" ht="17.25" customHeight="1" x14ac:dyDescent="0.25">
      <c r="A125" s="6" t="s">
        <v>41</v>
      </c>
      <c r="B125" s="5" t="s">
        <v>224</v>
      </c>
      <c r="C125" s="5" t="s">
        <v>44</v>
      </c>
      <c r="D125" s="189">
        <v>12</v>
      </c>
      <c r="E125" s="189" t="s">
        <v>95</v>
      </c>
      <c r="F125" s="5" t="s">
        <v>42</v>
      </c>
      <c r="G125" s="41">
        <v>9</v>
      </c>
      <c r="H125" s="41">
        <v>9</v>
      </c>
    </row>
    <row r="126" spans="1:8" ht="17.25" customHeight="1" x14ac:dyDescent="0.25">
      <c r="A126" s="46" t="s">
        <v>96</v>
      </c>
      <c r="B126" s="43" t="s">
        <v>224</v>
      </c>
      <c r="C126" s="43" t="s">
        <v>100</v>
      </c>
      <c r="D126" s="48"/>
      <c r="E126" s="48"/>
      <c r="F126" s="43"/>
      <c r="G126" s="50">
        <f>SUM(G127)</f>
        <v>849</v>
      </c>
      <c r="H126" s="50">
        <f>SUM(H127)</f>
        <v>436</v>
      </c>
    </row>
    <row r="127" spans="1:8" ht="15.75" x14ac:dyDescent="0.25">
      <c r="A127" s="62" t="s">
        <v>123</v>
      </c>
      <c r="B127" s="63" t="s">
        <v>224</v>
      </c>
      <c r="C127" s="63" t="s">
        <v>100</v>
      </c>
      <c r="D127" s="63" t="s">
        <v>100</v>
      </c>
      <c r="E127" s="69"/>
      <c r="F127" s="63"/>
      <c r="G127" s="67">
        <f>SUM(G128)</f>
        <v>849</v>
      </c>
      <c r="H127" s="67">
        <f>SUM(H128)</f>
        <v>436</v>
      </c>
    </row>
    <row r="128" spans="1:8" ht="31.5" x14ac:dyDescent="0.25">
      <c r="A128" s="76" t="s">
        <v>125</v>
      </c>
      <c r="B128" s="77" t="s">
        <v>224</v>
      </c>
      <c r="C128" s="77" t="s">
        <v>100</v>
      </c>
      <c r="D128" s="77" t="s">
        <v>100</v>
      </c>
      <c r="E128" s="80" t="s">
        <v>124</v>
      </c>
      <c r="F128" s="77"/>
      <c r="G128" s="78">
        <f>SUM(G129,G133)</f>
        <v>849</v>
      </c>
      <c r="H128" s="78">
        <f>SUM(H129,H133)</f>
        <v>436</v>
      </c>
    </row>
    <row r="129" spans="1:8" ht="31.5" x14ac:dyDescent="0.25">
      <c r="A129" s="6" t="s">
        <v>127</v>
      </c>
      <c r="B129" s="5" t="s">
        <v>224</v>
      </c>
      <c r="C129" s="5" t="s">
        <v>100</v>
      </c>
      <c r="D129" s="5" t="s">
        <v>100</v>
      </c>
      <c r="E129" s="189" t="s">
        <v>126</v>
      </c>
      <c r="F129" s="5"/>
      <c r="G129" s="87">
        <f t="shared" ref="G129:H131" si="5">SUM(G130)</f>
        <v>161</v>
      </c>
      <c r="H129" s="87">
        <f t="shared" si="5"/>
        <v>161</v>
      </c>
    </row>
    <row r="130" spans="1:8" ht="31.5" x14ac:dyDescent="0.25">
      <c r="A130" s="6" t="s">
        <v>31</v>
      </c>
      <c r="B130" s="5" t="s">
        <v>224</v>
      </c>
      <c r="C130" s="5" t="s">
        <v>100</v>
      </c>
      <c r="D130" s="5" t="s">
        <v>100</v>
      </c>
      <c r="E130" s="189" t="s">
        <v>126</v>
      </c>
      <c r="F130" s="5" t="s">
        <v>32</v>
      </c>
      <c r="G130" s="87">
        <f t="shared" si="5"/>
        <v>161</v>
      </c>
      <c r="H130" s="87">
        <f t="shared" si="5"/>
        <v>161</v>
      </c>
    </row>
    <row r="131" spans="1:8" ht="18" customHeight="1" x14ac:dyDescent="0.25">
      <c r="A131" s="6" t="s">
        <v>33</v>
      </c>
      <c r="B131" s="5" t="s">
        <v>224</v>
      </c>
      <c r="C131" s="5" t="s">
        <v>100</v>
      </c>
      <c r="D131" s="5" t="s">
        <v>100</v>
      </c>
      <c r="E131" s="189" t="s">
        <v>126</v>
      </c>
      <c r="F131" s="5" t="s">
        <v>34</v>
      </c>
      <c r="G131" s="87">
        <f t="shared" si="5"/>
        <v>161</v>
      </c>
      <c r="H131" s="87">
        <f t="shared" si="5"/>
        <v>161</v>
      </c>
    </row>
    <row r="132" spans="1:8" ht="16.5" customHeight="1" x14ac:dyDescent="0.25">
      <c r="A132" s="6" t="s">
        <v>35</v>
      </c>
      <c r="B132" s="5" t="s">
        <v>224</v>
      </c>
      <c r="C132" s="5" t="s">
        <v>100</v>
      </c>
      <c r="D132" s="5" t="s">
        <v>100</v>
      </c>
      <c r="E132" s="189" t="s">
        <v>126</v>
      </c>
      <c r="F132" s="5" t="s">
        <v>36</v>
      </c>
      <c r="G132" s="41">
        <v>161</v>
      </c>
      <c r="H132" s="41">
        <v>161</v>
      </c>
    </row>
    <row r="133" spans="1:8" ht="31.5" x14ac:dyDescent="0.25">
      <c r="A133" s="6" t="s">
        <v>130</v>
      </c>
      <c r="B133" s="5" t="s">
        <v>224</v>
      </c>
      <c r="C133" s="5" t="s">
        <v>100</v>
      </c>
      <c r="D133" s="5" t="s">
        <v>100</v>
      </c>
      <c r="E133" s="5" t="s">
        <v>202</v>
      </c>
      <c r="F133" s="5"/>
      <c r="G133" s="87">
        <f t="shared" ref="G133:H135" si="6">SUM(G134)</f>
        <v>688</v>
      </c>
      <c r="H133" s="87">
        <f t="shared" si="6"/>
        <v>275</v>
      </c>
    </row>
    <row r="134" spans="1:8" ht="15.75" x14ac:dyDescent="0.25">
      <c r="A134" s="6" t="s">
        <v>31</v>
      </c>
      <c r="B134" s="5" t="s">
        <v>224</v>
      </c>
      <c r="C134" s="5" t="s">
        <v>100</v>
      </c>
      <c r="D134" s="5" t="s">
        <v>100</v>
      </c>
      <c r="E134" s="5" t="s">
        <v>202</v>
      </c>
      <c r="F134" s="5" t="s">
        <v>32</v>
      </c>
      <c r="G134" s="87">
        <f t="shared" si="6"/>
        <v>688</v>
      </c>
      <c r="H134" s="87">
        <f t="shared" si="6"/>
        <v>275</v>
      </c>
    </row>
    <row r="135" spans="1:8" ht="16.5" customHeight="1" x14ac:dyDescent="0.25">
      <c r="A135" s="6" t="s">
        <v>33</v>
      </c>
      <c r="B135" s="5" t="s">
        <v>224</v>
      </c>
      <c r="C135" s="5" t="s">
        <v>100</v>
      </c>
      <c r="D135" s="5" t="s">
        <v>100</v>
      </c>
      <c r="E135" s="5" t="s">
        <v>202</v>
      </c>
      <c r="F135" s="5" t="s">
        <v>34</v>
      </c>
      <c r="G135" s="87">
        <f t="shared" si="6"/>
        <v>688</v>
      </c>
      <c r="H135" s="87">
        <f t="shared" si="6"/>
        <v>275</v>
      </c>
    </row>
    <row r="136" spans="1:8" ht="16.5" customHeight="1" x14ac:dyDescent="0.25">
      <c r="A136" s="6" t="s">
        <v>35</v>
      </c>
      <c r="B136" s="5" t="s">
        <v>224</v>
      </c>
      <c r="C136" s="5" t="s">
        <v>100</v>
      </c>
      <c r="D136" s="5" t="s">
        <v>100</v>
      </c>
      <c r="E136" s="5" t="s">
        <v>202</v>
      </c>
      <c r="F136" s="5" t="s">
        <v>36</v>
      </c>
      <c r="G136" s="41">
        <v>688</v>
      </c>
      <c r="H136" s="41">
        <v>275</v>
      </c>
    </row>
    <row r="137" spans="1:8" ht="16.5" customHeight="1" x14ac:dyDescent="0.25">
      <c r="A137" s="46" t="s">
        <v>152</v>
      </c>
      <c r="B137" s="43" t="s">
        <v>224</v>
      </c>
      <c r="C137" s="43" t="s">
        <v>231</v>
      </c>
      <c r="D137" s="43"/>
      <c r="E137" s="43"/>
      <c r="F137" s="43"/>
      <c r="G137" s="50">
        <f t="shared" ref="G137:H142" si="7">SUM(G138)</f>
        <v>3245</v>
      </c>
      <c r="H137" s="50">
        <f t="shared" si="7"/>
        <v>3367</v>
      </c>
    </row>
    <row r="138" spans="1:8" ht="16.5" customHeight="1" x14ac:dyDescent="0.25">
      <c r="A138" s="62" t="s">
        <v>193</v>
      </c>
      <c r="B138" s="63" t="s">
        <v>224</v>
      </c>
      <c r="C138" s="63" t="s">
        <v>231</v>
      </c>
      <c r="D138" s="63" t="s">
        <v>44</v>
      </c>
      <c r="E138" s="63"/>
      <c r="F138" s="63"/>
      <c r="G138" s="67">
        <f t="shared" si="7"/>
        <v>3245</v>
      </c>
      <c r="H138" s="67">
        <f t="shared" si="7"/>
        <v>3367</v>
      </c>
    </row>
    <row r="139" spans="1:8" ht="16.5" customHeight="1" x14ac:dyDescent="0.25">
      <c r="A139" s="82" t="s">
        <v>117</v>
      </c>
      <c r="B139" s="77" t="s">
        <v>224</v>
      </c>
      <c r="C139" s="77" t="s">
        <v>231</v>
      </c>
      <c r="D139" s="77" t="s">
        <v>44</v>
      </c>
      <c r="E139" s="77" t="s">
        <v>118</v>
      </c>
      <c r="F139" s="77"/>
      <c r="G139" s="78">
        <f t="shared" si="7"/>
        <v>3245</v>
      </c>
      <c r="H139" s="78">
        <f t="shared" si="7"/>
        <v>3367</v>
      </c>
    </row>
    <row r="140" spans="1:8" ht="31.5" x14ac:dyDescent="0.25">
      <c r="A140" s="6" t="s">
        <v>221</v>
      </c>
      <c r="B140" s="5" t="s">
        <v>224</v>
      </c>
      <c r="C140" s="189">
        <v>10</v>
      </c>
      <c r="D140" s="5" t="s">
        <v>44</v>
      </c>
      <c r="E140" s="189" t="s">
        <v>198</v>
      </c>
      <c r="F140" s="5"/>
      <c r="G140" s="87">
        <f t="shared" si="7"/>
        <v>3245</v>
      </c>
      <c r="H140" s="87">
        <f t="shared" si="7"/>
        <v>3367</v>
      </c>
    </row>
    <row r="141" spans="1:8" ht="31.5" x14ac:dyDescent="0.25">
      <c r="A141" s="6" t="s">
        <v>161</v>
      </c>
      <c r="B141" s="5" t="s">
        <v>224</v>
      </c>
      <c r="C141" s="189">
        <v>10</v>
      </c>
      <c r="D141" s="5" t="s">
        <v>44</v>
      </c>
      <c r="E141" s="189" t="s">
        <v>198</v>
      </c>
      <c r="F141" s="5" t="s">
        <v>158</v>
      </c>
      <c r="G141" s="87">
        <f t="shared" si="7"/>
        <v>3245</v>
      </c>
      <c r="H141" s="87">
        <f t="shared" si="7"/>
        <v>3367</v>
      </c>
    </row>
    <row r="142" spans="1:8" ht="31.5" x14ac:dyDescent="0.25">
      <c r="A142" s="6" t="s">
        <v>169</v>
      </c>
      <c r="B142" s="5" t="s">
        <v>224</v>
      </c>
      <c r="C142" s="189">
        <v>10</v>
      </c>
      <c r="D142" s="5" t="s">
        <v>44</v>
      </c>
      <c r="E142" s="189" t="s">
        <v>198</v>
      </c>
      <c r="F142" s="5" t="s">
        <v>170</v>
      </c>
      <c r="G142" s="87">
        <f t="shared" si="7"/>
        <v>3245</v>
      </c>
      <c r="H142" s="87">
        <f t="shared" si="7"/>
        <v>3367</v>
      </c>
    </row>
    <row r="143" spans="1:8" ht="16.5" customHeight="1" x14ac:dyDescent="0.25">
      <c r="A143" s="6" t="s">
        <v>172</v>
      </c>
      <c r="B143" s="5" t="s">
        <v>224</v>
      </c>
      <c r="C143" s="189">
        <v>10</v>
      </c>
      <c r="D143" s="5" t="s">
        <v>44</v>
      </c>
      <c r="E143" s="189" t="s">
        <v>198</v>
      </c>
      <c r="F143" s="5" t="s">
        <v>171</v>
      </c>
      <c r="G143" s="41">
        <v>3245</v>
      </c>
      <c r="H143" s="41">
        <v>3367</v>
      </c>
    </row>
    <row r="144" spans="1:8" s="25" customFormat="1" ht="15.75" x14ac:dyDescent="0.25">
      <c r="A144" s="46" t="s">
        <v>199</v>
      </c>
      <c r="B144" s="43" t="s">
        <v>224</v>
      </c>
      <c r="C144" s="48">
        <v>11</v>
      </c>
      <c r="D144" s="48"/>
      <c r="E144" s="43"/>
      <c r="F144" s="43"/>
      <c r="G144" s="50">
        <f t="shared" ref="G144:H149" si="8">SUM(G145)</f>
        <v>137</v>
      </c>
      <c r="H144" s="50">
        <f t="shared" si="8"/>
        <v>137</v>
      </c>
    </row>
    <row r="145" spans="1:8" s="25" customFormat="1" ht="15.75" x14ac:dyDescent="0.25">
      <c r="A145" s="62" t="s">
        <v>200</v>
      </c>
      <c r="B145" s="63" t="s">
        <v>224</v>
      </c>
      <c r="C145" s="69">
        <v>11</v>
      </c>
      <c r="D145" s="63" t="s">
        <v>17</v>
      </c>
      <c r="E145" s="69"/>
      <c r="F145" s="63"/>
      <c r="G145" s="67">
        <f t="shared" si="8"/>
        <v>137</v>
      </c>
      <c r="H145" s="67">
        <f t="shared" si="8"/>
        <v>137</v>
      </c>
    </row>
    <row r="146" spans="1:8" ht="31.5" x14ac:dyDescent="0.25">
      <c r="A146" s="76" t="s">
        <v>125</v>
      </c>
      <c r="B146" s="77" t="s">
        <v>224</v>
      </c>
      <c r="C146" s="77" t="s">
        <v>201</v>
      </c>
      <c r="D146" s="77" t="s">
        <v>17</v>
      </c>
      <c r="E146" s="80" t="s">
        <v>124</v>
      </c>
      <c r="F146" s="77"/>
      <c r="G146" s="78">
        <f t="shared" si="8"/>
        <v>137</v>
      </c>
      <c r="H146" s="78">
        <f t="shared" si="8"/>
        <v>137</v>
      </c>
    </row>
    <row r="147" spans="1:8" ht="31.5" x14ac:dyDescent="0.25">
      <c r="A147" s="6" t="s">
        <v>129</v>
      </c>
      <c r="B147" s="5" t="s">
        <v>224</v>
      </c>
      <c r="C147" s="5" t="s">
        <v>201</v>
      </c>
      <c r="D147" s="5" t="s">
        <v>17</v>
      </c>
      <c r="E147" s="189" t="s">
        <v>128</v>
      </c>
      <c r="F147" s="5"/>
      <c r="G147" s="87">
        <f t="shared" si="8"/>
        <v>137</v>
      </c>
      <c r="H147" s="87">
        <f t="shared" si="8"/>
        <v>137</v>
      </c>
    </row>
    <row r="148" spans="1:8" ht="31.5" x14ac:dyDescent="0.25">
      <c r="A148" s="6" t="s">
        <v>31</v>
      </c>
      <c r="B148" s="5" t="s">
        <v>224</v>
      </c>
      <c r="C148" s="5" t="s">
        <v>201</v>
      </c>
      <c r="D148" s="5" t="s">
        <v>17</v>
      </c>
      <c r="E148" s="189" t="s">
        <v>128</v>
      </c>
      <c r="F148" s="5" t="s">
        <v>32</v>
      </c>
      <c r="G148" s="87">
        <f t="shared" si="8"/>
        <v>137</v>
      </c>
      <c r="H148" s="87">
        <f t="shared" si="8"/>
        <v>137</v>
      </c>
    </row>
    <row r="149" spans="1:8" ht="17.25" customHeight="1" x14ac:dyDescent="0.25">
      <c r="A149" s="6" t="s">
        <v>33</v>
      </c>
      <c r="B149" s="5" t="s">
        <v>224</v>
      </c>
      <c r="C149" s="5" t="s">
        <v>201</v>
      </c>
      <c r="D149" s="5" t="s">
        <v>17</v>
      </c>
      <c r="E149" s="189" t="s">
        <v>128</v>
      </c>
      <c r="F149" s="5" t="s">
        <v>34</v>
      </c>
      <c r="G149" s="87">
        <f t="shared" si="8"/>
        <v>137</v>
      </c>
      <c r="H149" s="87">
        <f t="shared" si="8"/>
        <v>137</v>
      </c>
    </row>
    <row r="150" spans="1:8" ht="17.25" customHeight="1" x14ac:dyDescent="0.25">
      <c r="A150" s="6" t="s">
        <v>35</v>
      </c>
      <c r="B150" s="5" t="s">
        <v>224</v>
      </c>
      <c r="C150" s="5" t="s">
        <v>201</v>
      </c>
      <c r="D150" s="5" t="s">
        <v>17</v>
      </c>
      <c r="E150" s="189" t="s">
        <v>128</v>
      </c>
      <c r="F150" s="5" t="s">
        <v>36</v>
      </c>
      <c r="G150" s="41">
        <v>137</v>
      </c>
      <c r="H150" s="41">
        <v>137</v>
      </c>
    </row>
    <row r="151" spans="1:8" ht="34.5" customHeight="1" x14ac:dyDescent="0.25">
      <c r="A151" s="51" t="s">
        <v>229</v>
      </c>
      <c r="B151" s="242" t="s">
        <v>230</v>
      </c>
      <c r="C151" s="55"/>
      <c r="D151" s="243"/>
      <c r="E151" s="243"/>
      <c r="F151" s="55"/>
      <c r="G151" s="56">
        <f>SUM(G152,G187,G219,G224)</f>
        <v>22557</v>
      </c>
      <c r="H151" s="56">
        <f>SUM(H152,H187,H219,H224)</f>
        <v>22982</v>
      </c>
    </row>
    <row r="152" spans="1:8" ht="17.25" customHeight="1" x14ac:dyDescent="0.25">
      <c r="A152" s="46" t="s">
        <v>14</v>
      </c>
      <c r="B152" s="244" t="s">
        <v>230</v>
      </c>
      <c r="C152" s="43" t="s">
        <v>15</v>
      </c>
      <c r="D152" s="48"/>
      <c r="E152" s="48"/>
      <c r="F152" s="43"/>
      <c r="G152" s="50">
        <f>SUM(G153,G180)</f>
        <v>4246</v>
      </c>
      <c r="H152" s="50">
        <f>SUM(H153,H180)</f>
        <v>4246</v>
      </c>
    </row>
    <row r="153" spans="1:8" ht="49.5" customHeight="1" x14ac:dyDescent="0.25">
      <c r="A153" s="62" t="s">
        <v>43</v>
      </c>
      <c r="B153" s="136" t="s">
        <v>230</v>
      </c>
      <c r="C153" s="63" t="s">
        <v>15</v>
      </c>
      <c r="D153" s="63" t="s">
        <v>44</v>
      </c>
      <c r="E153" s="63"/>
      <c r="F153" s="63"/>
      <c r="G153" s="67">
        <f>SUM(G154,G167)</f>
        <v>4174</v>
      </c>
      <c r="H153" s="67">
        <f>SUM(H154,H167)</f>
        <v>4174</v>
      </c>
    </row>
    <row r="154" spans="1:8" ht="32.25" customHeight="1" x14ac:dyDescent="0.25">
      <c r="A154" s="76" t="s">
        <v>680</v>
      </c>
      <c r="B154" s="108" t="s">
        <v>230</v>
      </c>
      <c r="C154" s="77" t="s">
        <v>15</v>
      </c>
      <c r="D154" s="77" t="s">
        <v>44</v>
      </c>
      <c r="E154" s="77" t="s">
        <v>18</v>
      </c>
      <c r="F154" s="77"/>
      <c r="G154" s="78">
        <f>SUM(G155)</f>
        <v>2278</v>
      </c>
      <c r="H154" s="78">
        <f>SUM(H155)</f>
        <v>2278</v>
      </c>
    </row>
    <row r="155" spans="1:8" ht="17.25" customHeight="1" x14ac:dyDescent="0.25">
      <c r="A155" s="6" t="s">
        <v>30</v>
      </c>
      <c r="B155" s="23" t="s">
        <v>230</v>
      </c>
      <c r="C155" s="5" t="s">
        <v>15</v>
      </c>
      <c r="D155" s="5" t="s">
        <v>44</v>
      </c>
      <c r="E155" s="5" t="s">
        <v>29</v>
      </c>
      <c r="F155" s="5"/>
      <c r="G155" s="87">
        <f>SUM(G156,G159,G163)</f>
        <v>2278</v>
      </c>
      <c r="H155" s="87">
        <f>SUM(H156,H159,H163)</f>
        <v>2278</v>
      </c>
    </row>
    <row r="156" spans="1:8" ht="33.75" customHeight="1" x14ac:dyDescent="0.25">
      <c r="A156" s="6" t="s">
        <v>21</v>
      </c>
      <c r="B156" s="23" t="s">
        <v>230</v>
      </c>
      <c r="C156" s="5" t="s">
        <v>15</v>
      </c>
      <c r="D156" s="5" t="s">
        <v>44</v>
      </c>
      <c r="E156" s="5" t="s">
        <v>29</v>
      </c>
      <c r="F156" s="5" t="s">
        <v>22</v>
      </c>
      <c r="G156" s="87">
        <f>SUM(G157)</f>
        <v>1806</v>
      </c>
      <c r="H156" s="87">
        <f>SUM(H157)</f>
        <v>1806</v>
      </c>
    </row>
    <row r="157" spans="1:8" ht="17.25" customHeight="1" x14ac:dyDescent="0.25">
      <c r="A157" s="6" t="s">
        <v>23</v>
      </c>
      <c r="B157" s="23" t="s">
        <v>230</v>
      </c>
      <c r="C157" s="5" t="s">
        <v>15</v>
      </c>
      <c r="D157" s="5" t="s">
        <v>44</v>
      </c>
      <c r="E157" s="5" t="s">
        <v>29</v>
      </c>
      <c r="F157" s="5" t="s">
        <v>24</v>
      </c>
      <c r="G157" s="87">
        <f>SUM(G158)</f>
        <v>1806</v>
      </c>
      <c r="H157" s="87">
        <f>SUM(H158)</f>
        <v>1806</v>
      </c>
    </row>
    <row r="158" spans="1:8" ht="17.25" customHeight="1" x14ac:dyDescent="0.25">
      <c r="A158" s="6" t="s">
        <v>25</v>
      </c>
      <c r="B158" s="23" t="s">
        <v>230</v>
      </c>
      <c r="C158" s="5" t="s">
        <v>15</v>
      </c>
      <c r="D158" s="5" t="s">
        <v>44</v>
      </c>
      <c r="E158" s="5" t="s">
        <v>29</v>
      </c>
      <c r="F158" s="5" t="s">
        <v>26</v>
      </c>
      <c r="G158" s="41">
        <v>1806</v>
      </c>
      <c r="H158" s="41">
        <v>1806</v>
      </c>
    </row>
    <row r="159" spans="1:8" ht="17.25" customHeight="1" x14ac:dyDescent="0.25">
      <c r="A159" s="6" t="s">
        <v>31</v>
      </c>
      <c r="B159" s="23" t="s">
        <v>230</v>
      </c>
      <c r="C159" s="5" t="s">
        <v>15</v>
      </c>
      <c r="D159" s="5" t="s">
        <v>44</v>
      </c>
      <c r="E159" s="5" t="s">
        <v>29</v>
      </c>
      <c r="F159" s="5" t="s">
        <v>32</v>
      </c>
      <c r="G159" s="87">
        <f>SUM(G160)</f>
        <v>463</v>
      </c>
      <c r="H159" s="87">
        <f>SUM(H160)</f>
        <v>463</v>
      </c>
    </row>
    <row r="160" spans="1:8" ht="17.25" customHeight="1" x14ac:dyDescent="0.25">
      <c r="A160" s="6" t="s">
        <v>33</v>
      </c>
      <c r="B160" s="23" t="s">
        <v>230</v>
      </c>
      <c r="C160" s="5" t="s">
        <v>15</v>
      </c>
      <c r="D160" s="5" t="s">
        <v>44</v>
      </c>
      <c r="E160" s="5" t="s">
        <v>29</v>
      </c>
      <c r="F160" s="5" t="s">
        <v>34</v>
      </c>
      <c r="G160" s="87">
        <f>SUM(G161:G162)</f>
        <v>463</v>
      </c>
      <c r="H160" s="87">
        <f>SUM(H161:H162)</f>
        <v>463</v>
      </c>
    </row>
    <row r="161" spans="1:8" ht="32.25" customHeight="1" x14ac:dyDescent="0.25">
      <c r="A161" s="6" t="s">
        <v>534</v>
      </c>
      <c r="B161" s="23" t="s">
        <v>230</v>
      </c>
      <c r="C161" s="5" t="s">
        <v>15</v>
      </c>
      <c r="D161" s="5" t="s">
        <v>44</v>
      </c>
      <c r="E161" s="5" t="s">
        <v>29</v>
      </c>
      <c r="F161" s="5" t="s">
        <v>533</v>
      </c>
      <c r="G161" s="115">
        <v>220</v>
      </c>
      <c r="H161" s="115">
        <v>220</v>
      </c>
    </row>
    <row r="162" spans="1:8" ht="17.25" customHeight="1" x14ac:dyDescent="0.25">
      <c r="A162" s="6" t="s">
        <v>35</v>
      </c>
      <c r="B162" s="23" t="s">
        <v>230</v>
      </c>
      <c r="C162" s="5" t="s">
        <v>15</v>
      </c>
      <c r="D162" s="5" t="s">
        <v>44</v>
      </c>
      <c r="E162" s="5" t="s">
        <v>29</v>
      </c>
      <c r="F162" s="5" t="s">
        <v>36</v>
      </c>
      <c r="G162" s="41">
        <v>243</v>
      </c>
      <c r="H162" s="41">
        <v>243</v>
      </c>
    </row>
    <row r="163" spans="1:8" ht="17.25" customHeight="1" x14ac:dyDescent="0.25">
      <c r="A163" s="6" t="s">
        <v>38</v>
      </c>
      <c r="B163" s="23" t="s">
        <v>230</v>
      </c>
      <c r="C163" s="5" t="s">
        <v>15</v>
      </c>
      <c r="D163" s="5" t="s">
        <v>44</v>
      </c>
      <c r="E163" s="5" t="s">
        <v>29</v>
      </c>
      <c r="F163" s="5" t="s">
        <v>37</v>
      </c>
      <c r="G163" s="87">
        <f>SUM(G164)</f>
        <v>9</v>
      </c>
      <c r="H163" s="87">
        <f>SUM(H164)</f>
        <v>9</v>
      </c>
    </row>
    <row r="164" spans="1:8" ht="18" customHeight="1" x14ac:dyDescent="0.25">
      <c r="A164" s="6" t="s">
        <v>343</v>
      </c>
      <c r="B164" s="23" t="s">
        <v>230</v>
      </c>
      <c r="C164" s="5" t="s">
        <v>15</v>
      </c>
      <c r="D164" s="5" t="s">
        <v>44</v>
      </c>
      <c r="E164" s="5" t="s">
        <v>29</v>
      </c>
      <c r="F164" s="5" t="s">
        <v>39</v>
      </c>
      <c r="G164" s="87">
        <f>SUM(G165:G166)</f>
        <v>9</v>
      </c>
      <c r="H164" s="87">
        <f>SUM(H165:H166)</f>
        <v>9</v>
      </c>
    </row>
    <row r="165" spans="1:8" ht="17.25" customHeight="1" x14ac:dyDescent="0.25">
      <c r="A165" s="6" t="s">
        <v>41</v>
      </c>
      <c r="B165" s="23" t="s">
        <v>230</v>
      </c>
      <c r="C165" s="5" t="s">
        <v>15</v>
      </c>
      <c r="D165" s="5" t="s">
        <v>44</v>
      </c>
      <c r="E165" s="5" t="s">
        <v>29</v>
      </c>
      <c r="F165" s="5" t="s">
        <v>42</v>
      </c>
      <c r="G165" s="41">
        <v>7</v>
      </c>
      <c r="H165" s="41">
        <v>7</v>
      </c>
    </row>
    <row r="166" spans="1:8" ht="17.25" customHeight="1" x14ac:dyDescent="0.25">
      <c r="A166" s="6" t="s">
        <v>345</v>
      </c>
      <c r="B166" s="23" t="s">
        <v>230</v>
      </c>
      <c r="C166" s="5" t="s">
        <v>15</v>
      </c>
      <c r="D166" s="5" t="s">
        <v>44</v>
      </c>
      <c r="E166" s="5" t="s">
        <v>29</v>
      </c>
      <c r="F166" s="5" t="s">
        <v>86</v>
      </c>
      <c r="G166" s="41">
        <v>2</v>
      </c>
      <c r="H166" s="41">
        <v>2</v>
      </c>
    </row>
    <row r="167" spans="1:8" ht="17.25" customHeight="1" x14ac:dyDescent="0.25">
      <c r="A167" s="76" t="s">
        <v>45</v>
      </c>
      <c r="B167" s="108" t="s">
        <v>230</v>
      </c>
      <c r="C167" s="77" t="s">
        <v>15</v>
      </c>
      <c r="D167" s="77" t="s">
        <v>44</v>
      </c>
      <c r="E167" s="80" t="s">
        <v>46</v>
      </c>
      <c r="F167" s="77"/>
      <c r="G167" s="78">
        <f>SUM(G168)</f>
        <v>1896</v>
      </c>
      <c r="H167" s="78">
        <f>SUM(H168)</f>
        <v>1896</v>
      </c>
    </row>
    <row r="168" spans="1:8" s="26" customFormat="1" ht="82.5" customHeight="1" x14ac:dyDescent="0.25">
      <c r="A168" s="22" t="s">
        <v>47</v>
      </c>
      <c r="B168" s="23" t="s">
        <v>230</v>
      </c>
      <c r="C168" s="5" t="s">
        <v>15</v>
      </c>
      <c r="D168" s="5" t="s">
        <v>44</v>
      </c>
      <c r="E168" s="189" t="s">
        <v>48</v>
      </c>
      <c r="F168" s="5"/>
      <c r="G168" s="87">
        <f>SUM(G169)</f>
        <v>1896</v>
      </c>
      <c r="H168" s="87">
        <f>SUM(H169)</f>
        <v>1896</v>
      </c>
    </row>
    <row r="169" spans="1:8" s="26" customFormat="1" ht="50.25" customHeight="1" x14ac:dyDescent="0.25">
      <c r="A169" s="6" t="s">
        <v>51</v>
      </c>
      <c r="B169" s="23" t="s">
        <v>230</v>
      </c>
      <c r="C169" s="5" t="s">
        <v>15</v>
      </c>
      <c r="D169" s="5" t="s">
        <v>44</v>
      </c>
      <c r="E169" s="189" t="s">
        <v>52</v>
      </c>
      <c r="F169" s="5"/>
      <c r="G169" s="87">
        <f>SUM(G170,G173,G177)</f>
        <v>1896</v>
      </c>
      <c r="H169" s="87">
        <f>SUM(H170,H173,H177)</f>
        <v>1896</v>
      </c>
    </row>
    <row r="170" spans="1:8" s="26" customFormat="1" ht="35.25" customHeight="1" x14ac:dyDescent="0.25">
      <c r="A170" s="6" t="s">
        <v>21</v>
      </c>
      <c r="B170" s="23" t="s">
        <v>230</v>
      </c>
      <c r="C170" s="5" t="s">
        <v>15</v>
      </c>
      <c r="D170" s="5" t="s">
        <v>44</v>
      </c>
      <c r="E170" s="189" t="s">
        <v>52</v>
      </c>
      <c r="F170" s="5" t="s">
        <v>22</v>
      </c>
      <c r="G170" s="87">
        <f>SUM(G171)</f>
        <v>1711</v>
      </c>
      <c r="H170" s="87">
        <f>SUM(H171)</f>
        <v>1711</v>
      </c>
    </row>
    <row r="171" spans="1:8" s="26" customFormat="1" ht="18" customHeight="1" x14ac:dyDescent="0.25">
      <c r="A171" s="6" t="s">
        <v>23</v>
      </c>
      <c r="B171" s="23" t="s">
        <v>230</v>
      </c>
      <c r="C171" s="5" t="s">
        <v>15</v>
      </c>
      <c r="D171" s="5" t="s">
        <v>44</v>
      </c>
      <c r="E171" s="189" t="s">
        <v>52</v>
      </c>
      <c r="F171" s="5" t="s">
        <v>24</v>
      </c>
      <c r="G171" s="87">
        <f>SUM(G172)</f>
        <v>1711</v>
      </c>
      <c r="H171" s="87">
        <f>SUM(H172)</f>
        <v>1711</v>
      </c>
    </row>
    <row r="172" spans="1:8" s="26" customFormat="1" ht="17.25" customHeight="1" x14ac:dyDescent="0.25">
      <c r="A172" s="6" t="s">
        <v>25</v>
      </c>
      <c r="B172" s="23" t="s">
        <v>230</v>
      </c>
      <c r="C172" s="5" t="s">
        <v>15</v>
      </c>
      <c r="D172" s="5" t="s">
        <v>44</v>
      </c>
      <c r="E172" s="189" t="s">
        <v>52</v>
      </c>
      <c r="F172" s="5" t="s">
        <v>26</v>
      </c>
      <c r="G172" s="41">
        <v>1711</v>
      </c>
      <c r="H172" s="41">
        <v>1711</v>
      </c>
    </row>
    <row r="173" spans="1:8" s="26" customFormat="1" ht="18.75" customHeight="1" x14ac:dyDescent="0.25">
      <c r="A173" s="6" t="s">
        <v>31</v>
      </c>
      <c r="B173" s="23" t="s">
        <v>230</v>
      </c>
      <c r="C173" s="5" t="s">
        <v>15</v>
      </c>
      <c r="D173" s="5" t="s">
        <v>44</v>
      </c>
      <c r="E173" s="189" t="s">
        <v>52</v>
      </c>
      <c r="F173" s="5" t="s">
        <v>32</v>
      </c>
      <c r="G173" s="87">
        <f>SUM(G174)</f>
        <v>183.5</v>
      </c>
      <c r="H173" s="87">
        <f>SUM(H174)</f>
        <v>183.5</v>
      </c>
    </row>
    <row r="174" spans="1:8" s="26" customFormat="1" ht="18" customHeight="1" x14ac:dyDescent="0.25">
      <c r="A174" s="6" t="s">
        <v>33</v>
      </c>
      <c r="B174" s="23" t="s">
        <v>230</v>
      </c>
      <c r="C174" s="5" t="s">
        <v>15</v>
      </c>
      <c r="D174" s="5" t="s">
        <v>44</v>
      </c>
      <c r="E174" s="189" t="s">
        <v>52</v>
      </c>
      <c r="F174" s="5" t="s">
        <v>34</v>
      </c>
      <c r="G174" s="87">
        <f>SUM(G175:G176)</f>
        <v>183.5</v>
      </c>
      <c r="H174" s="87">
        <f>SUM(H175:H176)</f>
        <v>183.5</v>
      </c>
    </row>
    <row r="175" spans="1:8" s="26" customFormat="1" ht="31.5" customHeight="1" x14ac:dyDescent="0.25">
      <c r="A175" s="6" t="s">
        <v>534</v>
      </c>
      <c r="B175" s="23"/>
      <c r="C175" s="5"/>
      <c r="D175" s="5"/>
      <c r="E175" s="189"/>
      <c r="F175" s="5" t="s">
        <v>533</v>
      </c>
      <c r="G175" s="115">
        <v>21</v>
      </c>
      <c r="H175" s="115">
        <v>21</v>
      </c>
    </row>
    <row r="176" spans="1:8" s="26" customFormat="1" ht="17.25" customHeight="1" x14ac:dyDescent="0.25">
      <c r="A176" s="6" t="s">
        <v>35</v>
      </c>
      <c r="B176" s="23" t="s">
        <v>230</v>
      </c>
      <c r="C176" s="5" t="s">
        <v>15</v>
      </c>
      <c r="D176" s="5" t="s">
        <v>44</v>
      </c>
      <c r="E176" s="189" t="s">
        <v>52</v>
      </c>
      <c r="F176" s="5" t="s">
        <v>36</v>
      </c>
      <c r="G176" s="41">
        <v>162.5</v>
      </c>
      <c r="H176" s="41">
        <v>162.5</v>
      </c>
    </row>
    <row r="177" spans="1:8" s="26" customFormat="1" ht="17.25" customHeight="1" x14ac:dyDescent="0.25">
      <c r="A177" s="6" t="s">
        <v>38</v>
      </c>
      <c r="B177" s="23" t="s">
        <v>230</v>
      </c>
      <c r="C177" s="5" t="s">
        <v>15</v>
      </c>
      <c r="D177" s="5" t="s">
        <v>44</v>
      </c>
      <c r="E177" s="189" t="s">
        <v>52</v>
      </c>
      <c r="F177" s="5" t="s">
        <v>37</v>
      </c>
      <c r="G177" s="87">
        <f>SUM(G178)</f>
        <v>1.5</v>
      </c>
      <c r="H177" s="87">
        <f>SUM(H178)</f>
        <v>1.5</v>
      </c>
    </row>
    <row r="178" spans="1:8" s="26" customFormat="1" ht="17.25" customHeight="1" x14ac:dyDescent="0.25">
      <c r="A178" s="6" t="s">
        <v>343</v>
      </c>
      <c r="B178" s="23" t="s">
        <v>230</v>
      </c>
      <c r="C178" s="5" t="s">
        <v>15</v>
      </c>
      <c r="D178" s="5" t="s">
        <v>44</v>
      </c>
      <c r="E178" s="189" t="s">
        <v>52</v>
      </c>
      <c r="F178" s="5" t="s">
        <v>39</v>
      </c>
      <c r="G178" s="87">
        <f>SUM(G179)</f>
        <v>1.5</v>
      </c>
      <c r="H178" s="87">
        <f>SUM(H179)</f>
        <v>1.5</v>
      </c>
    </row>
    <row r="179" spans="1:8" s="26" customFormat="1" ht="17.25" customHeight="1" x14ac:dyDescent="0.25">
      <c r="A179" s="6" t="s">
        <v>41</v>
      </c>
      <c r="B179" s="23" t="s">
        <v>230</v>
      </c>
      <c r="C179" s="5" t="s">
        <v>15</v>
      </c>
      <c r="D179" s="5" t="s">
        <v>44</v>
      </c>
      <c r="E179" s="189" t="s">
        <v>52</v>
      </c>
      <c r="F179" s="5" t="s">
        <v>42</v>
      </c>
      <c r="G179" s="41">
        <v>1.5</v>
      </c>
      <c r="H179" s="41">
        <v>1.5</v>
      </c>
    </row>
    <row r="180" spans="1:8" s="26" customFormat="1" ht="17.25" customHeight="1" x14ac:dyDescent="0.25">
      <c r="A180" s="62" t="s">
        <v>67</v>
      </c>
      <c r="B180" s="136" t="s">
        <v>230</v>
      </c>
      <c r="C180" s="63" t="s">
        <v>15</v>
      </c>
      <c r="D180" s="63" t="s">
        <v>203</v>
      </c>
      <c r="E180" s="69"/>
      <c r="F180" s="63"/>
      <c r="G180" s="67">
        <f t="shared" ref="G180:H185" si="9">SUM(G181)</f>
        <v>72</v>
      </c>
      <c r="H180" s="67">
        <f t="shared" si="9"/>
        <v>72</v>
      </c>
    </row>
    <row r="181" spans="1:8" ht="31.5" x14ac:dyDescent="0.25">
      <c r="A181" s="76" t="s">
        <v>87</v>
      </c>
      <c r="B181" s="108" t="s">
        <v>230</v>
      </c>
      <c r="C181" s="77" t="s">
        <v>15</v>
      </c>
      <c r="D181" s="80">
        <v>13</v>
      </c>
      <c r="E181" s="80" t="s">
        <v>88</v>
      </c>
      <c r="F181" s="77"/>
      <c r="G181" s="78">
        <f t="shared" si="9"/>
        <v>72</v>
      </c>
      <c r="H181" s="78">
        <f t="shared" si="9"/>
        <v>72</v>
      </c>
    </row>
    <row r="182" spans="1:8" ht="31.5" x14ac:dyDescent="0.25">
      <c r="A182" s="6" t="s">
        <v>89</v>
      </c>
      <c r="B182" s="23" t="s">
        <v>230</v>
      </c>
      <c r="C182" s="5" t="s">
        <v>15</v>
      </c>
      <c r="D182" s="189">
        <v>13</v>
      </c>
      <c r="E182" s="189" t="s">
        <v>90</v>
      </c>
      <c r="F182" s="5"/>
      <c r="G182" s="87">
        <f t="shared" si="9"/>
        <v>72</v>
      </c>
      <c r="H182" s="87">
        <f t="shared" si="9"/>
        <v>72</v>
      </c>
    </row>
    <row r="183" spans="1:8" ht="47.25" x14ac:dyDescent="0.25">
      <c r="A183" s="6" t="s">
        <v>92</v>
      </c>
      <c r="B183" s="23" t="s">
        <v>230</v>
      </c>
      <c r="C183" s="5" t="s">
        <v>15</v>
      </c>
      <c r="D183" s="189">
        <v>13</v>
      </c>
      <c r="E183" s="189" t="s">
        <v>91</v>
      </c>
      <c r="F183" s="5"/>
      <c r="G183" s="87">
        <f t="shared" si="9"/>
        <v>72</v>
      </c>
      <c r="H183" s="87">
        <f t="shared" si="9"/>
        <v>72</v>
      </c>
    </row>
    <row r="184" spans="1:8" ht="31.5" x14ac:dyDescent="0.25">
      <c r="A184" s="6" t="s">
        <v>31</v>
      </c>
      <c r="B184" s="23" t="s">
        <v>230</v>
      </c>
      <c r="C184" s="5" t="s">
        <v>15</v>
      </c>
      <c r="D184" s="189">
        <v>13</v>
      </c>
      <c r="E184" s="189" t="s">
        <v>91</v>
      </c>
      <c r="F184" s="5" t="s">
        <v>32</v>
      </c>
      <c r="G184" s="87">
        <f t="shared" si="9"/>
        <v>72</v>
      </c>
      <c r="H184" s="87">
        <f t="shared" si="9"/>
        <v>72</v>
      </c>
    </row>
    <row r="185" spans="1:8" ht="18" customHeight="1" x14ac:dyDescent="0.25">
      <c r="A185" s="6" t="s">
        <v>33</v>
      </c>
      <c r="B185" s="23" t="s">
        <v>230</v>
      </c>
      <c r="C185" s="5" t="s">
        <v>15</v>
      </c>
      <c r="D185" s="189">
        <v>13</v>
      </c>
      <c r="E185" s="189" t="s">
        <v>91</v>
      </c>
      <c r="F185" s="5" t="s">
        <v>34</v>
      </c>
      <c r="G185" s="87">
        <f t="shared" si="9"/>
        <v>72</v>
      </c>
      <c r="H185" s="87">
        <f t="shared" si="9"/>
        <v>72</v>
      </c>
    </row>
    <row r="186" spans="1:8" ht="17.25" customHeight="1" x14ac:dyDescent="0.25">
      <c r="A186" s="6" t="s">
        <v>35</v>
      </c>
      <c r="B186" s="23" t="s">
        <v>230</v>
      </c>
      <c r="C186" s="5" t="s">
        <v>15</v>
      </c>
      <c r="D186" s="189">
        <v>13</v>
      </c>
      <c r="E186" s="189" t="s">
        <v>91</v>
      </c>
      <c r="F186" s="5" t="s">
        <v>36</v>
      </c>
      <c r="G186" s="41">
        <v>72</v>
      </c>
      <c r="H186" s="41">
        <v>72</v>
      </c>
    </row>
    <row r="187" spans="1:8" ht="17.25" customHeight="1" x14ac:dyDescent="0.25">
      <c r="A187" s="46" t="s">
        <v>152</v>
      </c>
      <c r="B187" s="244" t="s">
        <v>230</v>
      </c>
      <c r="C187" s="43" t="s">
        <v>231</v>
      </c>
      <c r="D187" s="48"/>
      <c r="E187" s="48"/>
      <c r="F187" s="43"/>
      <c r="G187" s="50">
        <f>SUM(G188,G194)</f>
        <v>8396</v>
      </c>
      <c r="H187" s="50">
        <f>SUM(H188,H194)</f>
        <v>8821</v>
      </c>
    </row>
    <row r="188" spans="1:8" s="25" customFormat="1" ht="15.75" x14ac:dyDescent="0.25">
      <c r="A188" s="62" t="s">
        <v>153</v>
      </c>
      <c r="B188" s="136" t="s">
        <v>230</v>
      </c>
      <c r="C188" s="69">
        <v>10</v>
      </c>
      <c r="D188" s="63" t="s">
        <v>15</v>
      </c>
      <c r="E188" s="69"/>
      <c r="F188" s="63"/>
      <c r="G188" s="67">
        <f t="shared" ref="G188:H192" si="10">SUM(G189)</f>
        <v>41</v>
      </c>
      <c r="H188" s="67">
        <f t="shared" si="10"/>
        <v>41</v>
      </c>
    </row>
    <row r="189" spans="1:8" ht="31.5" x14ac:dyDescent="0.25">
      <c r="A189" s="76" t="s">
        <v>154</v>
      </c>
      <c r="B189" s="108" t="s">
        <v>230</v>
      </c>
      <c r="C189" s="80">
        <v>10</v>
      </c>
      <c r="D189" s="77" t="s">
        <v>15</v>
      </c>
      <c r="E189" s="80" t="s">
        <v>155</v>
      </c>
      <c r="F189" s="77"/>
      <c r="G189" s="78">
        <f t="shared" si="10"/>
        <v>41</v>
      </c>
      <c r="H189" s="78">
        <f t="shared" si="10"/>
        <v>41</v>
      </c>
    </row>
    <row r="190" spans="1:8" ht="30" customHeight="1" x14ac:dyDescent="0.25">
      <c r="A190" s="6" t="s">
        <v>157</v>
      </c>
      <c r="B190" s="23" t="s">
        <v>230</v>
      </c>
      <c r="C190" s="189">
        <v>10</v>
      </c>
      <c r="D190" s="5" t="s">
        <v>15</v>
      </c>
      <c r="E190" s="189" t="s">
        <v>156</v>
      </c>
      <c r="F190" s="5"/>
      <c r="G190" s="87">
        <f t="shared" si="10"/>
        <v>41</v>
      </c>
      <c r="H190" s="87">
        <f t="shared" si="10"/>
        <v>41</v>
      </c>
    </row>
    <row r="191" spans="1:8" ht="31.5" x14ac:dyDescent="0.25">
      <c r="A191" s="6" t="s">
        <v>161</v>
      </c>
      <c r="B191" s="23" t="s">
        <v>230</v>
      </c>
      <c r="C191" s="189">
        <v>10</v>
      </c>
      <c r="D191" s="5" t="s">
        <v>15</v>
      </c>
      <c r="E191" s="189" t="s">
        <v>156</v>
      </c>
      <c r="F191" s="5" t="s">
        <v>158</v>
      </c>
      <c r="G191" s="87">
        <f t="shared" si="10"/>
        <v>41</v>
      </c>
      <c r="H191" s="87">
        <f t="shared" si="10"/>
        <v>41</v>
      </c>
    </row>
    <row r="192" spans="1:8" ht="32.25" customHeight="1" x14ac:dyDescent="0.25">
      <c r="A192" s="6" t="s">
        <v>162</v>
      </c>
      <c r="B192" s="23" t="s">
        <v>230</v>
      </c>
      <c r="C192" s="189">
        <v>10</v>
      </c>
      <c r="D192" s="5" t="s">
        <v>15</v>
      </c>
      <c r="E192" s="189" t="s">
        <v>156</v>
      </c>
      <c r="F192" s="5" t="s">
        <v>159</v>
      </c>
      <c r="G192" s="87">
        <f t="shared" si="10"/>
        <v>41</v>
      </c>
      <c r="H192" s="87">
        <f t="shared" si="10"/>
        <v>41</v>
      </c>
    </row>
    <row r="193" spans="1:8" ht="32.25" customHeight="1" x14ac:dyDescent="0.25">
      <c r="A193" s="6" t="s">
        <v>163</v>
      </c>
      <c r="B193" s="23" t="s">
        <v>230</v>
      </c>
      <c r="C193" s="189">
        <v>10</v>
      </c>
      <c r="D193" s="5" t="s">
        <v>15</v>
      </c>
      <c r="E193" s="189" t="s">
        <v>156</v>
      </c>
      <c r="F193" s="5" t="s">
        <v>160</v>
      </c>
      <c r="G193" s="41">
        <v>41</v>
      </c>
      <c r="H193" s="41">
        <v>41</v>
      </c>
    </row>
    <row r="194" spans="1:8" s="25" customFormat="1" ht="15.75" x14ac:dyDescent="0.25">
      <c r="A194" s="62" t="s">
        <v>164</v>
      </c>
      <c r="B194" s="136" t="s">
        <v>230</v>
      </c>
      <c r="C194" s="69">
        <v>10</v>
      </c>
      <c r="D194" s="63" t="s">
        <v>28</v>
      </c>
      <c r="E194" s="69"/>
      <c r="F194" s="63"/>
      <c r="G194" s="67">
        <f>SUM(G195)</f>
        <v>8355</v>
      </c>
      <c r="H194" s="67">
        <f>SUM(H195)</f>
        <v>8780</v>
      </c>
    </row>
    <row r="195" spans="1:8" ht="31.5" x14ac:dyDescent="0.25">
      <c r="A195" s="76" t="s">
        <v>87</v>
      </c>
      <c r="B195" s="108" t="s">
        <v>230</v>
      </c>
      <c r="C195" s="80">
        <v>10</v>
      </c>
      <c r="D195" s="77" t="s">
        <v>28</v>
      </c>
      <c r="E195" s="80" t="s">
        <v>88</v>
      </c>
      <c r="F195" s="77"/>
      <c r="G195" s="78">
        <f>SUM(G196,G214)</f>
        <v>8355</v>
      </c>
      <c r="H195" s="78">
        <f>SUM(H196,H214)</f>
        <v>8780</v>
      </c>
    </row>
    <row r="196" spans="1:8" ht="31.5" x14ac:dyDescent="0.25">
      <c r="A196" s="6" t="s">
        <v>168</v>
      </c>
      <c r="B196" s="23" t="s">
        <v>230</v>
      </c>
      <c r="C196" s="189">
        <v>10</v>
      </c>
      <c r="D196" s="5" t="s">
        <v>28</v>
      </c>
      <c r="E196" s="189" t="s">
        <v>165</v>
      </c>
      <c r="F196" s="5"/>
      <c r="G196" s="87">
        <f>SUM(G197,G201,G210)</f>
        <v>7867</v>
      </c>
      <c r="H196" s="87">
        <f>SUM(H197,H201,H210)</f>
        <v>8270</v>
      </c>
    </row>
    <row r="197" spans="1:8" ht="31.5" x14ac:dyDescent="0.25">
      <c r="A197" s="6" t="s">
        <v>166</v>
      </c>
      <c r="B197" s="23" t="s">
        <v>230</v>
      </c>
      <c r="C197" s="189">
        <v>10</v>
      </c>
      <c r="D197" s="5" t="s">
        <v>28</v>
      </c>
      <c r="E197" s="189" t="s">
        <v>167</v>
      </c>
      <c r="F197" s="5"/>
      <c r="G197" s="87">
        <f t="shared" ref="G197:H199" si="11">SUM(G198)</f>
        <v>2707</v>
      </c>
      <c r="H197" s="87">
        <f t="shared" si="11"/>
        <v>2842</v>
      </c>
    </row>
    <row r="198" spans="1:8" ht="31.5" x14ac:dyDescent="0.25">
      <c r="A198" s="6" t="s">
        <v>161</v>
      </c>
      <c r="B198" s="23" t="s">
        <v>230</v>
      </c>
      <c r="C198" s="189">
        <v>10</v>
      </c>
      <c r="D198" s="5" t="s">
        <v>28</v>
      </c>
      <c r="E198" s="189" t="s">
        <v>167</v>
      </c>
      <c r="F198" s="5" t="s">
        <v>158</v>
      </c>
      <c r="G198" s="87">
        <f t="shared" si="11"/>
        <v>2707</v>
      </c>
      <c r="H198" s="87">
        <f t="shared" si="11"/>
        <v>2842</v>
      </c>
    </row>
    <row r="199" spans="1:8" ht="31.5" x14ac:dyDescent="0.25">
      <c r="A199" s="6" t="s">
        <v>169</v>
      </c>
      <c r="B199" s="23" t="s">
        <v>230</v>
      </c>
      <c r="C199" s="189">
        <v>10</v>
      </c>
      <c r="D199" s="5" t="s">
        <v>28</v>
      </c>
      <c r="E199" s="189" t="s">
        <v>167</v>
      </c>
      <c r="F199" s="5" t="s">
        <v>170</v>
      </c>
      <c r="G199" s="87">
        <f t="shared" si="11"/>
        <v>2707</v>
      </c>
      <c r="H199" s="87">
        <f t="shared" si="11"/>
        <v>2842</v>
      </c>
    </row>
    <row r="200" spans="1:8" ht="18" customHeight="1" x14ac:dyDescent="0.25">
      <c r="A200" s="6" t="s">
        <v>172</v>
      </c>
      <c r="B200" s="23" t="s">
        <v>230</v>
      </c>
      <c r="C200" s="189">
        <v>10</v>
      </c>
      <c r="D200" s="5" t="s">
        <v>28</v>
      </c>
      <c r="E200" s="189" t="s">
        <v>167</v>
      </c>
      <c r="F200" s="5" t="s">
        <v>171</v>
      </c>
      <c r="G200" s="41">
        <v>2707</v>
      </c>
      <c r="H200" s="41">
        <v>2842</v>
      </c>
    </row>
    <row r="201" spans="1:8" ht="31.5" x14ac:dyDescent="0.25">
      <c r="A201" s="6" t="s">
        <v>173</v>
      </c>
      <c r="B201" s="23" t="s">
        <v>230</v>
      </c>
      <c r="C201" s="189">
        <v>10</v>
      </c>
      <c r="D201" s="5" t="s">
        <v>28</v>
      </c>
      <c r="E201" s="189" t="s">
        <v>174</v>
      </c>
      <c r="F201" s="5"/>
      <c r="G201" s="87">
        <f>SUM(G202,G206)</f>
        <v>5049</v>
      </c>
      <c r="H201" s="87">
        <f>SUM(H202,H206)</f>
        <v>5310</v>
      </c>
    </row>
    <row r="202" spans="1:8" ht="31.5" x14ac:dyDescent="0.25">
      <c r="A202" s="6" t="s">
        <v>175</v>
      </c>
      <c r="B202" s="23" t="s">
        <v>230</v>
      </c>
      <c r="C202" s="189">
        <v>10</v>
      </c>
      <c r="D202" s="5" t="s">
        <v>28</v>
      </c>
      <c r="E202" s="189" t="s">
        <v>176</v>
      </c>
      <c r="F202" s="5"/>
      <c r="G202" s="87">
        <f t="shared" ref="G202:H204" si="12">SUM(G203)</f>
        <v>3700</v>
      </c>
      <c r="H202" s="87">
        <f t="shared" si="12"/>
        <v>3900</v>
      </c>
    </row>
    <row r="203" spans="1:8" ht="31.5" x14ac:dyDescent="0.25">
      <c r="A203" s="6" t="s">
        <v>161</v>
      </c>
      <c r="B203" s="23" t="s">
        <v>230</v>
      </c>
      <c r="C203" s="189">
        <v>10</v>
      </c>
      <c r="D203" s="5" t="s">
        <v>28</v>
      </c>
      <c r="E203" s="189" t="s">
        <v>176</v>
      </c>
      <c r="F203" s="5" t="s">
        <v>158</v>
      </c>
      <c r="G203" s="87">
        <f t="shared" si="12"/>
        <v>3700</v>
      </c>
      <c r="H203" s="87">
        <f t="shared" si="12"/>
        <v>3900</v>
      </c>
    </row>
    <row r="204" spans="1:8" ht="31.5" x14ac:dyDescent="0.25">
      <c r="A204" s="6" t="s">
        <v>169</v>
      </c>
      <c r="B204" s="23" t="s">
        <v>230</v>
      </c>
      <c r="C204" s="189">
        <v>10</v>
      </c>
      <c r="D204" s="5" t="s">
        <v>28</v>
      </c>
      <c r="E204" s="189" t="s">
        <v>176</v>
      </c>
      <c r="F204" s="5" t="s">
        <v>170</v>
      </c>
      <c r="G204" s="87">
        <f t="shared" si="12"/>
        <v>3700</v>
      </c>
      <c r="H204" s="87">
        <f t="shared" si="12"/>
        <v>3900</v>
      </c>
    </row>
    <row r="205" spans="1:8" ht="31.5" customHeight="1" x14ac:dyDescent="0.25">
      <c r="A205" s="6" t="s">
        <v>177</v>
      </c>
      <c r="B205" s="23" t="s">
        <v>230</v>
      </c>
      <c r="C205" s="189">
        <v>10</v>
      </c>
      <c r="D205" s="5" t="s">
        <v>28</v>
      </c>
      <c r="E205" s="189" t="s">
        <v>176</v>
      </c>
      <c r="F205" s="5" t="s">
        <v>178</v>
      </c>
      <c r="G205" s="41">
        <v>3700</v>
      </c>
      <c r="H205" s="41">
        <v>3900</v>
      </c>
    </row>
    <row r="206" spans="1:8" ht="31.5" x14ac:dyDescent="0.25">
      <c r="A206" s="6" t="s">
        <v>180</v>
      </c>
      <c r="B206" s="23" t="s">
        <v>230</v>
      </c>
      <c r="C206" s="189">
        <v>10</v>
      </c>
      <c r="D206" s="5" t="s">
        <v>28</v>
      </c>
      <c r="E206" s="189" t="s">
        <v>179</v>
      </c>
      <c r="F206" s="5"/>
      <c r="G206" s="87">
        <f t="shared" ref="G206:H208" si="13">SUM(G207)</f>
        <v>1349</v>
      </c>
      <c r="H206" s="87">
        <f t="shared" si="13"/>
        <v>1410</v>
      </c>
    </row>
    <row r="207" spans="1:8" ht="31.5" x14ac:dyDescent="0.25">
      <c r="A207" s="6" t="s">
        <v>161</v>
      </c>
      <c r="B207" s="23" t="s">
        <v>230</v>
      </c>
      <c r="C207" s="189">
        <v>10</v>
      </c>
      <c r="D207" s="5" t="s">
        <v>28</v>
      </c>
      <c r="E207" s="189" t="s">
        <v>179</v>
      </c>
      <c r="F207" s="5" t="s">
        <v>158</v>
      </c>
      <c r="G207" s="87">
        <f t="shared" si="13"/>
        <v>1349</v>
      </c>
      <c r="H207" s="87">
        <f t="shared" si="13"/>
        <v>1410</v>
      </c>
    </row>
    <row r="208" spans="1:8" ht="31.5" x14ac:dyDescent="0.25">
      <c r="A208" s="6" t="s">
        <v>169</v>
      </c>
      <c r="B208" s="23" t="s">
        <v>230</v>
      </c>
      <c r="C208" s="189">
        <v>10</v>
      </c>
      <c r="D208" s="5" t="s">
        <v>28</v>
      </c>
      <c r="E208" s="189" t="s">
        <v>179</v>
      </c>
      <c r="F208" s="5" t="s">
        <v>170</v>
      </c>
      <c r="G208" s="87">
        <f t="shared" si="13"/>
        <v>1349</v>
      </c>
      <c r="H208" s="87">
        <f t="shared" si="13"/>
        <v>1410</v>
      </c>
    </row>
    <row r="209" spans="1:8" ht="31.5" customHeight="1" x14ac:dyDescent="0.25">
      <c r="A209" s="6" t="s">
        <v>177</v>
      </c>
      <c r="B209" s="23" t="s">
        <v>230</v>
      </c>
      <c r="C209" s="189">
        <v>10</v>
      </c>
      <c r="D209" s="5" t="s">
        <v>28</v>
      </c>
      <c r="E209" s="189" t="s">
        <v>179</v>
      </c>
      <c r="F209" s="5" t="s">
        <v>178</v>
      </c>
      <c r="G209" s="41">
        <v>1349</v>
      </c>
      <c r="H209" s="41">
        <v>1410</v>
      </c>
    </row>
    <row r="210" spans="1:8" ht="31.5" x14ac:dyDescent="0.25">
      <c r="A210" s="6" t="s">
        <v>181</v>
      </c>
      <c r="B210" s="23" t="s">
        <v>230</v>
      </c>
      <c r="C210" s="189">
        <v>10</v>
      </c>
      <c r="D210" s="5" t="s">
        <v>28</v>
      </c>
      <c r="E210" s="189" t="s">
        <v>182</v>
      </c>
      <c r="F210" s="5"/>
      <c r="G210" s="87">
        <f t="shared" ref="G210:H212" si="14">SUM(G211)</f>
        <v>111</v>
      </c>
      <c r="H210" s="87">
        <f t="shared" si="14"/>
        <v>118</v>
      </c>
    </row>
    <row r="211" spans="1:8" ht="31.5" x14ac:dyDescent="0.25">
      <c r="A211" s="6" t="s">
        <v>161</v>
      </c>
      <c r="B211" s="23" t="s">
        <v>230</v>
      </c>
      <c r="C211" s="189">
        <v>10</v>
      </c>
      <c r="D211" s="5" t="s">
        <v>28</v>
      </c>
      <c r="E211" s="189" t="s">
        <v>182</v>
      </c>
      <c r="F211" s="5" t="s">
        <v>158</v>
      </c>
      <c r="G211" s="87">
        <f t="shared" si="14"/>
        <v>111</v>
      </c>
      <c r="H211" s="87">
        <f t="shared" si="14"/>
        <v>118</v>
      </c>
    </row>
    <row r="212" spans="1:8" ht="31.5" x14ac:dyDescent="0.25">
      <c r="A212" s="6" t="s">
        <v>169</v>
      </c>
      <c r="B212" s="23" t="s">
        <v>230</v>
      </c>
      <c r="C212" s="189">
        <v>10</v>
      </c>
      <c r="D212" s="5" t="s">
        <v>28</v>
      </c>
      <c r="E212" s="189" t="s">
        <v>182</v>
      </c>
      <c r="F212" s="5" t="s">
        <v>170</v>
      </c>
      <c r="G212" s="87">
        <f t="shared" si="14"/>
        <v>111</v>
      </c>
      <c r="H212" s="87">
        <f t="shared" si="14"/>
        <v>118</v>
      </c>
    </row>
    <row r="213" spans="1:8" ht="31.5" customHeight="1" x14ac:dyDescent="0.25">
      <c r="A213" s="6" t="s">
        <v>177</v>
      </c>
      <c r="B213" s="23" t="s">
        <v>230</v>
      </c>
      <c r="C213" s="189">
        <v>10</v>
      </c>
      <c r="D213" s="5" t="s">
        <v>28</v>
      </c>
      <c r="E213" s="189" t="s">
        <v>182</v>
      </c>
      <c r="F213" s="5" t="s">
        <v>178</v>
      </c>
      <c r="G213" s="41">
        <v>111</v>
      </c>
      <c r="H213" s="41">
        <v>118</v>
      </c>
    </row>
    <row r="214" spans="1:8" ht="31.5" x14ac:dyDescent="0.25">
      <c r="A214" s="6" t="s">
        <v>183</v>
      </c>
      <c r="B214" s="23" t="s">
        <v>230</v>
      </c>
      <c r="C214" s="189">
        <v>10</v>
      </c>
      <c r="D214" s="5" t="s">
        <v>28</v>
      </c>
      <c r="E214" s="189" t="s">
        <v>184</v>
      </c>
      <c r="F214" s="5"/>
      <c r="G214" s="87">
        <f t="shared" ref="G214:H217" si="15">SUM(G215)</f>
        <v>488</v>
      </c>
      <c r="H214" s="87">
        <f t="shared" si="15"/>
        <v>510</v>
      </c>
    </row>
    <row r="215" spans="1:8" ht="47.25" x14ac:dyDescent="0.25">
      <c r="A215" s="6" t="s">
        <v>188</v>
      </c>
      <c r="B215" s="23" t="s">
        <v>230</v>
      </c>
      <c r="C215" s="189">
        <v>10</v>
      </c>
      <c r="D215" s="5" t="s">
        <v>28</v>
      </c>
      <c r="E215" s="189" t="s">
        <v>187</v>
      </c>
      <c r="F215" s="5"/>
      <c r="G215" s="87">
        <f t="shared" si="15"/>
        <v>488</v>
      </c>
      <c r="H215" s="87">
        <f t="shared" si="15"/>
        <v>510</v>
      </c>
    </row>
    <row r="216" spans="1:8" ht="31.5" x14ac:dyDescent="0.25">
      <c r="A216" s="6" t="s">
        <v>161</v>
      </c>
      <c r="B216" s="23" t="s">
        <v>230</v>
      </c>
      <c r="C216" s="189">
        <v>10</v>
      </c>
      <c r="D216" s="5" t="s">
        <v>28</v>
      </c>
      <c r="E216" s="189" t="s">
        <v>187</v>
      </c>
      <c r="F216" s="5" t="s">
        <v>158</v>
      </c>
      <c r="G216" s="87">
        <f t="shared" si="15"/>
        <v>488</v>
      </c>
      <c r="H216" s="87">
        <f t="shared" si="15"/>
        <v>510</v>
      </c>
    </row>
    <row r="217" spans="1:8" ht="31.5" x14ac:dyDescent="0.25">
      <c r="A217" s="6" t="s">
        <v>169</v>
      </c>
      <c r="B217" s="23" t="s">
        <v>230</v>
      </c>
      <c r="C217" s="189">
        <v>10</v>
      </c>
      <c r="D217" s="5" t="s">
        <v>28</v>
      </c>
      <c r="E217" s="189" t="s">
        <v>187</v>
      </c>
      <c r="F217" s="5" t="s">
        <v>170</v>
      </c>
      <c r="G217" s="87">
        <f t="shared" si="15"/>
        <v>488</v>
      </c>
      <c r="H217" s="87">
        <f t="shared" si="15"/>
        <v>510</v>
      </c>
    </row>
    <row r="218" spans="1:8" s="94" customFormat="1" ht="33" customHeight="1" x14ac:dyDescent="0.25">
      <c r="A218" s="88" t="s">
        <v>177</v>
      </c>
      <c r="B218" s="245" t="s">
        <v>230</v>
      </c>
      <c r="C218" s="206">
        <v>10</v>
      </c>
      <c r="D218" s="92" t="s">
        <v>28</v>
      </c>
      <c r="E218" s="206" t="s">
        <v>187</v>
      </c>
      <c r="F218" s="92" t="s">
        <v>178</v>
      </c>
      <c r="G218" s="93">
        <v>488</v>
      </c>
      <c r="H218" s="93">
        <v>510</v>
      </c>
    </row>
    <row r="219" spans="1:8" ht="31.5" x14ac:dyDescent="0.25">
      <c r="A219" s="46" t="s">
        <v>204</v>
      </c>
      <c r="B219" s="244" t="s">
        <v>230</v>
      </c>
      <c r="C219" s="43" t="s">
        <v>203</v>
      </c>
      <c r="D219" s="43"/>
      <c r="E219" s="43"/>
      <c r="F219" s="43"/>
      <c r="G219" s="50">
        <f t="shared" ref="G219:H222" si="16">SUM(G220)</f>
        <v>0</v>
      </c>
      <c r="H219" s="50">
        <f t="shared" si="16"/>
        <v>0</v>
      </c>
    </row>
    <row r="220" spans="1:8" ht="18" customHeight="1" x14ac:dyDescent="0.25">
      <c r="A220" s="62" t="s">
        <v>205</v>
      </c>
      <c r="B220" s="136" t="s">
        <v>230</v>
      </c>
      <c r="C220" s="63" t="s">
        <v>203</v>
      </c>
      <c r="D220" s="63" t="s">
        <v>15</v>
      </c>
      <c r="E220" s="63"/>
      <c r="F220" s="63"/>
      <c r="G220" s="67">
        <f t="shared" si="16"/>
        <v>0</v>
      </c>
      <c r="H220" s="67">
        <f t="shared" si="16"/>
        <v>0</v>
      </c>
    </row>
    <row r="221" spans="1:8" ht="15.75" x14ac:dyDescent="0.25">
      <c r="A221" s="76" t="s">
        <v>207</v>
      </c>
      <c r="B221" s="108" t="s">
        <v>230</v>
      </c>
      <c r="C221" s="77" t="s">
        <v>203</v>
      </c>
      <c r="D221" s="77" t="s">
        <v>15</v>
      </c>
      <c r="E221" s="77" t="s">
        <v>206</v>
      </c>
      <c r="F221" s="77"/>
      <c r="G221" s="78">
        <f t="shared" si="16"/>
        <v>0</v>
      </c>
      <c r="H221" s="78">
        <f t="shared" si="16"/>
        <v>0</v>
      </c>
    </row>
    <row r="222" spans="1:8" ht="15.75" x14ac:dyDescent="0.25">
      <c r="A222" s="6" t="s">
        <v>208</v>
      </c>
      <c r="B222" s="23" t="s">
        <v>230</v>
      </c>
      <c r="C222" s="5" t="s">
        <v>203</v>
      </c>
      <c r="D222" s="5" t="s">
        <v>15</v>
      </c>
      <c r="E222" s="5" t="s">
        <v>206</v>
      </c>
      <c r="F222" s="5" t="s">
        <v>209</v>
      </c>
      <c r="G222" s="87">
        <f t="shared" si="16"/>
        <v>0</v>
      </c>
      <c r="H222" s="87">
        <f t="shared" si="16"/>
        <v>0</v>
      </c>
    </row>
    <row r="223" spans="1:8" ht="31.5" x14ac:dyDescent="0.25">
      <c r="A223" s="6" t="s">
        <v>210</v>
      </c>
      <c r="B223" s="23" t="s">
        <v>230</v>
      </c>
      <c r="C223" s="5" t="s">
        <v>203</v>
      </c>
      <c r="D223" s="5" t="s">
        <v>15</v>
      </c>
      <c r="E223" s="5" t="s">
        <v>206</v>
      </c>
      <c r="F223" s="5" t="s">
        <v>211</v>
      </c>
      <c r="G223" s="41"/>
      <c r="H223" s="41"/>
    </row>
    <row r="224" spans="1:8" ht="47.25" x14ac:dyDescent="0.25">
      <c r="A224" s="46" t="s">
        <v>212</v>
      </c>
      <c r="B224" s="244" t="s">
        <v>230</v>
      </c>
      <c r="C224" s="48">
        <v>14</v>
      </c>
      <c r="D224" s="48"/>
      <c r="E224" s="48"/>
      <c r="F224" s="43"/>
      <c r="G224" s="50">
        <f t="shared" ref="G224:H230" si="17">SUM(G225)</f>
        <v>9915</v>
      </c>
      <c r="H224" s="50">
        <f t="shared" si="17"/>
        <v>9915</v>
      </c>
    </row>
    <row r="225" spans="1:8" ht="31.5" x14ac:dyDescent="0.25">
      <c r="A225" s="62" t="s">
        <v>213</v>
      </c>
      <c r="B225" s="136" t="s">
        <v>230</v>
      </c>
      <c r="C225" s="69">
        <v>14</v>
      </c>
      <c r="D225" s="63" t="s">
        <v>15</v>
      </c>
      <c r="E225" s="69"/>
      <c r="F225" s="63"/>
      <c r="G225" s="67">
        <f t="shared" si="17"/>
        <v>9915</v>
      </c>
      <c r="H225" s="67">
        <f t="shared" si="17"/>
        <v>9915</v>
      </c>
    </row>
    <row r="226" spans="1:8" ht="31.5" x14ac:dyDescent="0.25">
      <c r="A226" s="76" t="s">
        <v>214</v>
      </c>
      <c r="B226" s="108" t="s">
        <v>230</v>
      </c>
      <c r="C226" s="80">
        <v>14</v>
      </c>
      <c r="D226" s="77" t="s">
        <v>15</v>
      </c>
      <c r="E226" s="80" t="s">
        <v>215</v>
      </c>
      <c r="F226" s="77"/>
      <c r="G226" s="78">
        <f t="shared" si="17"/>
        <v>9915</v>
      </c>
      <c r="H226" s="78">
        <f t="shared" si="17"/>
        <v>9915</v>
      </c>
    </row>
    <row r="227" spans="1:8" ht="31.5" x14ac:dyDescent="0.25">
      <c r="A227" s="6" t="s">
        <v>214</v>
      </c>
      <c r="B227" s="23" t="s">
        <v>230</v>
      </c>
      <c r="C227" s="189">
        <v>14</v>
      </c>
      <c r="D227" s="5" t="s">
        <v>15</v>
      </c>
      <c r="E227" s="189" t="s">
        <v>216</v>
      </c>
      <c r="F227" s="5"/>
      <c r="G227" s="87">
        <f t="shared" si="17"/>
        <v>9915</v>
      </c>
      <c r="H227" s="87">
        <f t="shared" si="17"/>
        <v>9915</v>
      </c>
    </row>
    <row r="228" spans="1:8" ht="31.5" x14ac:dyDescent="0.25">
      <c r="A228" s="6" t="s">
        <v>217</v>
      </c>
      <c r="B228" s="23" t="s">
        <v>230</v>
      </c>
      <c r="C228" s="189">
        <v>14</v>
      </c>
      <c r="D228" s="5" t="s">
        <v>15</v>
      </c>
      <c r="E228" s="189" t="s">
        <v>218</v>
      </c>
      <c r="F228" s="5"/>
      <c r="G228" s="87">
        <f t="shared" si="17"/>
        <v>9915</v>
      </c>
      <c r="H228" s="87">
        <f t="shared" si="17"/>
        <v>9915</v>
      </c>
    </row>
    <row r="229" spans="1:8" ht="31.5" x14ac:dyDescent="0.25">
      <c r="A229" s="11" t="s">
        <v>45</v>
      </c>
      <c r="B229" s="23" t="s">
        <v>230</v>
      </c>
      <c r="C229" s="189">
        <v>14</v>
      </c>
      <c r="D229" s="5" t="s">
        <v>15</v>
      </c>
      <c r="E229" s="189" t="s">
        <v>218</v>
      </c>
      <c r="F229" s="5" t="s">
        <v>516</v>
      </c>
      <c r="G229" s="87">
        <f t="shared" si="17"/>
        <v>9915</v>
      </c>
      <c r="H229" s="87">
        <f t="shared" si="17"/>
        <v>9915</v>
      </c>
    </row>
    <row r="230" spans="1:8" ht="14.25" customHeight="1" x14ac:dyDescent="0.25">
      <c r="A230" s="11" t="s">
        <v>519</v>
      </c>
      <c r="B230" s="23" t="s">
        <v>230</v>
      </c>
      <c r="C230" s="189">
        <v>14</v>
      </c>
      <c r="D230" s="5" t="s">
        <v>15</v>
      </c>
      <c r="E230" s="189" t="s">
        <v>218</v>
      </c>
      <c r="F230" s="5" t="s">
        <v>517</v>
      </c>
      <c r="G230" s="87">
        <f t="shared" si="17"/>
        <v>9915</v>
      </c>
      <c r="H230" s="87">
        <f t="shared" si="17"/>
        <v>9915</v>
      </c>
    </row>
    <row r="231" spans="1:8" ht="32.25" customHeight="1" x14ac:dyDescent="0.25">
      <c r="A231" s="6" t="s">
        <v>520</v>
      </c>
      <c r="B231" s="23" t="s">
        <v>230</v>
      </c>
      <c r="C231" s="189">
        <v>14</v>
      </c>
      <c r="D231" s="5" t="s">
        <v>15</v>
      </c>
      <c r="E231" s="189" t="s">
        <v>218</v>
      </c>
      <c r="F231" s="5" t="s">
        <v>518</v>
      </c>
      <c r="G231" s="41">
        <v>9915</v>
      </c>
      <c r="H231" s="41">
        <v>9915</v>
      </c>
    </row>
    <row r="232" spans="1:8" s="26" customFormat="1" ht="18.75" customHeight="1" x14ac:dyDescent="0.25">
      <c r="A232" s="73" t="s">
        <v>227</v>
      </c>
      <c r="B232" s="246" t="s">
        <v>228</v>
      </c>
      <c r="C232" s="55"/>
      <c r="D232" s="55"/>
      <c r="E232" s="243"/>
      <c r="F232" s="55"/>
      <c r="G232" s="56">
        <f t="shared" ref="G232:H235" si="18">SUM(G233)</f>
        <v>457</v>
      </c>
      <c r="H232" s="56">
        <f t="shared" si="18"/>
        <v>457</v>
      </c>
    </row>
    <row r="233" spans="1:8" s="26" customFormat="1" ht="18.75" customHeight="1" x14ac:dyDescent="0.25">
      <c r="A233" s="72" t="s">
        <v>14</v>
      </c>
      <c r="B233" s="244" t="s">
        <v>228</v>
      </c>
      <c r="C233" s="43" t="s">
        <v>15</v>
      </c>
      <c r="D233" s="48"/>
      <c r="E233" s="48"/>
      <c r="F233" s="43"/>
      <c r="G233" s="50">
        <f t="shared" si="18"/>
        <v>457</v>
      </c>
      <c r="H233" s="50">
        <f t="shared" si="18"/>
        <v>457</v>
      </c>
    </row>
    <row r="234" spans="1:8" ht="47.25" x14ac:dyDescent="0.25">
      <c r="A234" s="62" t="s">
        <v>27</v>
      </c>
      <c r="B234" s="136" t="s">
        <v>228</v>
      </c>
      <c r="C234" s="63" t="s">
        <v>15</v>
      </c>
      <c r="D234" s="63" t="s">
        <v>28</v>
      </c>
      <c r="E234" s="63"/>
      <c r="F234" s="63"/>
      <c r="G234" s="67">
        <f t="shared" si="18"/>
        <v>457</v>
      </c>
      <c r="H234" s="67">
        <f t="shared" si="18"/>
        <v>457</v>
      </c>
    </row>
    <row r="235" spans="1:8" ht="31.5" x14ac:dyDescent="0.25">
      <c r="A235" s="76" t="s">
        <v>680</v>
      </c>
      <c r="B235" s="108" t="s">
        <v>228</v>
      </c>
      <c r="C235" s="77" t="s">
        <v>15</v>
      </c>
      <c r="D235" s="77" t="s">
        <v>28</v>
      </c>
      <c r="E235" s="77" t="s">
        <v>18</v>
      </c>
      <c r="F235" s="77"/>
      <c r="G235" s="78">
        <f t="shared" si="18"/>
        <v>457</v>
      </c>
      <c r="H235" s="78">
        <f t="shared" si="18"/>
        <v>457</v>
      </c>
    </row>
    <row r="236" spans="1:8" ht="15.75" x14ac:dyDescent="0.25">
      <c r="A236" s="6" t="s">
        <v>30</v>
      </c>
      <c r="B236" s="23" t="s">
        <v>228</v>
      </c>
      <c r="C236" s="5" t="s">
        <v>15</v>
      </c>
      <c r="D236" s="5" t="s">
        <v>28</v>
      </c>
      <c r="E236" s="5" t="s">
        <v>29</v>
      </c>
      <c r="F236" s="5"/>
      <c r="G236" s="87">
        <f>SUM(G237,G240,G243)</f>
        <v>457</v>
      </c>
      <c r="H236" s="87">
        <f>SUM(H237,H240,H243)</f>
        <v>457</v>
      </c>
    </row>
    <row r="237" spans="1:8" ht="31.5" x14ac:dyDescent="0.25">
      <c r="A237" s="6" t="s">
        <v>21</v>
      </c>
      <c r="B237" s="23" t="s">
        <v>228</v>
      </c>
      <c r="C237" s="5" t="s">
        <v>15</v>
      </c>
      <c r="D237" s="5" t="s">
        <v>28</v>
      </c>
      <c r="E237" s="5" t="s">
        <v>29</v>
      </c>
      <c r="F237" s="5" t="s">
        <v>22</v>
      </c>
      <c r="G237" s="87">
        <f>SUM(G238)</f>
        <v>436.6</v>
      </c>
      <c r="H237" s="87">
        <f>SUM(H238)</f>
        <v>436.6</v>
      </c>
    </row>
    <row r="238" spans="1:8" ht="15.75" x14ac:dyDescent="0.25">
      <c r="A238" s="6" t="s">
        <v>23</v>
      </c>
      <c r="B238" s="23" t="s">
        <v>228</v>
      </c>
      <c r="C238" s="5" t="s">
        <v>15</v>
      </c>
      <c r="D238" s="5" t="s">
        <v>28</v>
      </c>
      <c r="E238" s="5" t="s">
        <v>29</v>
      </c>
      <c r="F238" s="5" t="s">
        <v>24</v>
      </c>
      <c r="G238" s="87">
        <f>SUM(G239)</f>
        <v>436.6</v>
      </c>
      <c r="H238" s="87">
        <f>SUM(H239)</f>
        <v>436.6</v>
      </c>
    </row>
    <row r="239" spans="1:8" ht="15.75" x14ac:dyDescent="0.25">
      <c r="A239" s="6" t="s">
        <v>25</v>
      </c>
      <c r="B239" s="23" t="s">
        <v>228</v>
      </c>
      <c r="C239" s="5" t="s">
        <v>15</v>
      </c>
      <c r="D239" s="5" t="s">
        <v>28</v>
      </c>
      <c r="E239" s="5" t="s">
        <v>29</v>
      </c>
      <c r="F239" s="5" t="s">
        <v>26</v>
      </c>
      <c r="G239" s="41">
        <v>436.6</v>
      </c>
      <c r="H239" s="41">
        <v>436.6</v>
      </c>
    </row>
    <row r="240" spans="1:8" ht="15.75" x14ac:dyDescent="0.25">
      <c r="A240" s="6" t="s">
        <v>31</v>
      </c>
      <c r="B240" s="23" t="s">
        <v>228</v>
      </c>
      <c r="C240" s="5" t="s">
        <v>15</v>
      </c>
      <c r="D240" s="5" t="s">
        <v>28</v>
      </c>
      <c r="E240" s="5" t="s">
        <v>29</v>
      </c>
      <c r="F240" s="5" t="s">
        <v>32</v>
      </c>
      <c r="G240" s="87">
        <f>SUM(G241)</f>
        <v>19.2</v>
      </c>
      <c r="H240" s="87">
        <f>SUM(H241)</f>
        <v>19.2</v>
      </c>
    </row>
    <row r="241" spans="1:8" ht="17.25" customHeight="1" x14ac:dyDescent="0.25">
      <c r="A241" s="6" t="s">
        <v>33</v>
      </c>
      <c r="B241" s="23" t="s">
        <v>228</v>
      </c>
      <c r="C241" s="5" t="s">
        <v>15</v>
      </c>
      <c r="D241" s="5" t="s">
        <v>28</v>
      </c>
      <c r="E241" s="5" t="s">
        <v>29</v>
      </c>
      <c r="F241" s="5" t="s">
        <v>34</v>
      </c>
      <c r="G241" s="87">
        <f>SUM(G242)</f>
        <v>19.2</v>
      </c>
      <c r="H241" s="87">
        <f>SUM(H242)</f>
        <v>19.2</v>
      </c>
    </row>
    <row r="242" spans="1:8" ht="17.25" customHeight="1" x14ac:dyDescent="0.25">
      <c r="A242" s="6" t="s">
        <v>35</v>
      </c>
      <c r="B242" s="23" t="s">
        <v>228</v>
      </c>
      <c r="C242" s="5" t="s">
        <v>15</v>
      </c>
      <c r="D242" s="5" t="s">
        <v>28</v>
      </c>
      <c r="E242" s="5" t="s">
        <v>29</v>
      </c>
      <c r="F242" s="5" t="s">
        <v>36</v>
      </c>
      <c r="G242" s="41">
        <v>19.2</v>
      </c>
      <c r="H242" s="41">
        <v>19.2</v>
      </c>
    </row>
    <row r="243" spans="1:8" ht="15.75" x14ac:dyDescent="0.25">
      <c r="A243" s="6" t="s">
        <v>38</v>
      </c>
      <c r="B243" s="23" t="s">
        <v>228</v>
      </c>
      <c r="C243" s="5" t="s">
        <v>15</v>
      </c>
      <c r="D243" s="5" t="s">
        <v>28</v>
      </c>
      <c r="E243" s="5" t="s">
        <v>29</v>
      </c>
      <c r="F243" s="5" t="s">
        <v>37</v>
      </c>
      <c r="G243" s="87">
        <f>SUM(G244)</f>
        <v>1.2</v>
      </c>
      <c r="H243" s="87">
        <f>SUM(H244)</f>
        <v>1.2</v>
      </c>
    </row>
    <row r="244" spans="1:8" ht="15.75" customHeight="1" x14ac:dyDescent="0.25">
      <c r="A244" s="6" t="s">
        <v>343</v>
      </c>
      <c r="B244" s="23" t="s">
        <v>228</v>
      </c>
      <c r="C244" s="5" t="s">
        <v>15</v>
      </c>
      <c r="D244" s="5" t="s">
        <v>28</v>
      </c>
      <c r="E244" s="5" t="s">
        <v>29</v>
      </c>
      <c r="F244" s="5" t="s">
        <v>39</v>
      </c>
      <c r="G244" s="87">
        <f>SUM(G245)</f>
        <v>1.2</v>
      </c>
      <c r="H244" s="87">
        <f>SUM(H245)</f>
        <v>1.2</v>
      </c>
    </row>
    <row r="245" spans="1:8" ht="18.75" customHeight="1" x14ac:dyDescent="0.25">
      <c r="A245" s="6" t="s">
        <v>41</v>
      </c>
      <c r="B245" s="23" t="s">
        <v>228</v>
      </c>
      <c r="C245" s="5" t="s">
        <v>15</v>
      </c>
      <c r="D245" s="5" t="s">
        <v>28</v>
      </c>
      <c r="E245" s="5" t="s">
        <v>29</v>
      </c>
      <c r="F245" s="5" t="s">
        <v>42</v>
      </c>
      <c r="G245" s="41">
        <v>1.2</v>
      </c>
      <c r="H245" s="41">
        <v>1.2</v>
      </c>
    </row>
    <row r="246" spans="1:8" ht="33.75" customHeight="1" x14ac:dyDescent="0.25">
      <c r="A246" s="51" t="s">
        <v>225</v>
      </c>
      <c r="B246" s="242" t="s">
        <v>226</v>
      </c>
      <c r="C246" s="55"/>
      <c r="D246" s="243"/>
      <c r="E246" s="243"/>
      <c r="F246" s="55"/>
      <c r="G246" s="56">
        <f>SUM(G247,G359)</f>
        <v>125744.2</v>
      </c>
      <c r="H246" s="56">
        <f>SUM(H247,H359)</f>
        <v>125817.60000000001</v>
      </c>
    </row>
    <row r="247" spans="1:8" s="25" customFormat="1" ht="15.75" x14ac:dyDescent="0.25">
      <c r="A247" s="46" t="s">
        <v>96</v>
      </c>
      <c r="B247" s="244" t="s">
        <v>226</v>
      </c>
      <c r="C247" s="43" t="s">
        <v>100</v>
      </c>
      <c r="D247" s="48"/>
      <c r="E247" s="48"/>
      <c r="F247" s="43"/>
      <c r="G247" s="50">
        <f>SUM(G248,G270,G330)</f>
        <v>117361.2</v>
      </c>
      <c r="H247" s="50">
        <f>SUM(H248,H270,H330)</f>
        <v>117027.6</v>
      </c>
    </row>
    <row r="248" spans="1:8" s="25" customFormat="1" ht="15.75" x14ac:dyDescent="0.25">
      <c r="A248" s="62" t="s">
        <v>97</v>
      </c>
      <c r="B248" s="136" t="s">
        <v>226</v>
      </c>
      <c r="C248" s="63" t="s">
        <v>100</v>
      </c>
      <c r="D248" s="63" t="s">
        <v>15</v>
      </c>
      <c r="E248" s="69"/>
      <c r="F248" s="63"/>
      <c r="G248" s="67">
        <f>SUM(G249,G261)</f>
        <v>9701</v>
      </c>
      <c r="H248" s="67">
        <f>SUM(H249,H261)</f>
        <v>9044</v>
      </c>
    </row>
    <row r="249" spans="1:8" ht="31.5" x14ac:dyDescent="0.25">
      <c r="A249" s="76" t="s">
        <v>98</v>
      </c>
      <c r="B249" s="108" t="s">
        <v>226</v>
      </c>
      <c r="C249" s="77" t="s">
        <v>100</v>
      </c>
      <c r="D249" s="77" t="s">
        <v>15</v>
      </c>
      <c r="E249" s="80" t="s">
        <v>99</v>
      </c>
      <c r="F249" s="77"/>
      <c r="G249" s="78">
        <f>SUM(G250)</f>
        <v>9044</v>
      </c>
      <c r="H249" s="78">
        <f>SUM(H250)</f>
        <v>9044</v>
      </c>
    </row>
    <row r="250" spans="1:8" ht="16.5" customHeight="1" x14ac:dyDescent="0.25">
      <c r="A250" s="6" t="s">
        <v>82</v>
      </c>
      <c r="B250" s="23" t="s">
        <v>226</v>
      </c>
      <c r="C250" s="5" t="s">
        <v>100</v>
      </c>
      <c r="D250" s="5" t="s">
        <v>15</v>
      </c>
      <c r="E250" s="5" t="s">
        <v>101</v>
      </c>
      <c r="F250" s="5"/>
      <c r="G250" s="87">
        <f>SUM(G251,G255,G258)</f>
        <v>9044</v>
      </c>
      <c r="H250" s="87">
        <f>SUM(H251,H255,H258)</f>
        <v>9044</v>
      </c>
    </row>
    <row r="251" spans="1:8" ht="31.5" x14ac:dyDescent="0.25">
      <c r="A251" s="6" t="s">
        <v>21</v>
      </c>
      <c r="B251" s="23" t="s">
        <v>226</v>
      </c>
      <c r="C251" s="5" t="s">
        <v>100</v>
      </c>
      <c r="D251" s="5" t="s">
        <v>15</v>
      </c>
      <c r="E251" s="5" t="s">
        <v>101</v>
      </c>
      <c r="F251" s="5" t="s">
        <v>22</v>
      </c>
      <c r="G251" s="87">
        <f>SUM(G252)</f>
        <v>8244</v>
      </c>
      <c r="H251" s="87">
        <f>SUM(H252)</f>
        <v>8244</v>
      </c>
    </row>
    <row r="252" spans="1:8" ht="15.75" x14ac:dyDescent="0.25">
      <c r="A252" s="6" t="s">
        <v>85</v>
      </c>
      <c r="B252" s="23" t="s">
        <v>226</v>
      </c>
      <c r="C252" s="5" t="s">
        <v>100</v>
      </c>
      <c r="D252" s="5" t="s">
        <v>15</v>
      </c>
      <c r="E252" s="5" t="s">
        <v>101</v>
      </c>
      <c r="F252" s="5" t="s">
        <v>83</v>
      </c>
      <c r="G252" s="87">
        <f>SUM(G253:G254)</f>
        <v>8244</v>
      </c>
      <c r="H252" s="87">
        <f>SUM(H253:H254)</f>
        <v>8244</v>
      </c>
    </row>
    <row r="253" spans="1:8" ht="15.75" x14ac:dyDescent="0.25">
      <c r="A253" s="6" t="s">
        <v>25</v>
      </c>
      <c r="B253" s="23" t="s">
        <v>226</v>
      </c>
      <c r="C253" s="5" t="s">
        <v>100</v>
      </c>
      <c r="D253" s="5" t="s">
        <v>15</v>
      </c>
      <c r="E253" s="5" t="s">
        <v>101</v>
      </c>
      <c r="F253" s="5" t="s">
        <v>84</v>
      </c>
      <c r="G253" s="41">
        <v>8220</v>
      </c>
      <c r="H253" s="41">
        <v>8220</v>
      </c>
    </row>
    <row r="254" spans="1:8" ht="18" customHeight="1" x14ac:dyDescent="0.25">
      <c r="A254" s="6" t="s">
        <v>122</v>
      </c>
      <c r="B254" s="23" t="s">
        <v>226</v>
      </c>
      <c r="C254" s="5" t="s">
        <v>100</v>
      </c>
      <c r="D254" s="5" t="s">
        <v>15</v>
      </c>
      <c r="E254" s="5" t="s">
        <v>101</v>
      </c>
      <c r="F254" s="5" t="s">
        <v>121</v>
      </c>
      <c r="G254" s="41">
        <v>24</v>
      </c>
      <c r="H254" s="41">
        <v>24</v>
      </c>
    </row>
    <row r="255" spans="1:8" ht="15.75" x14ac:dyDescent="0.25">
      <c r="A255" s="6" t="s">
        <v>31</v>
      </c>
      <c r="B255" s="23" t="s">
        <v>226</v>
      </c>
      <c r="C255" s="5" t="s">
        <v>100</v>
      </c>
      <c r="D255" s="5" t="s">
        <v>15</v>
      </c>
      <c r="E255" s="5" t="s">
        <v>101</v>
      </c>
      <c r="F255" s="5" t="s">
        <v>32</v>
      </c>
      <c r="G255" s="87">
        <f>SUM(G256)</f>
        <v>778</v>
      </c>
      <c r="H255" s="87">
        <f>SUM(H256)</f>
        <v>778</v>
      </c>
    </row>
    <row r="256" spans="1:8" ht="18.75" customHeight="1" x14ac:dyDescent="0.25">
      <c r="A256" s="6" t="s">
        <v>33</v>
      </c>
      <c r="B256" s="23" t="s">
        <v>226</v>
      </c>
      <c r="C256" s="5" t="s">
        <v>100</v>
      </c>
      <c r="D256" s="5" t="s">
        <v>15</v>
      </c>
      <c r="E256" s="5" t="s">
        <v>101</v>
      </c>
      <c r="F256" s="5" t="s">
        <v>34</v>
      </c>
      <c r="G256" s="87">
        <f>SUM(G257)</f>
        <v>778</v>
      </c>
      <c r="H256" s="87">
        <f>SUM(H257)</f>
        <v>778</v>
      </c>
    </row>
    <row r="257" spans="1:8" ht="18" customHeight="1" x14ac:dyDescent="0.25">
      <c r="A257" s="6" t="s">
        <v>35</v>
      </c>
      <c r="B257" s="23" t="s">
        <v>226</v>
      </c>
      <c r="C257" s="5" t="s">
        <v>100</v>
      </c>
      <c r="D257" s="5" t="s">
        <v>15</v>
      </c>
      <c r="E257" s="5" t="s">
        <v>101</v>
      </c>
      <c r="F257" s="5" t="s">
        <v>36</v>
      </c>
      <c r="G257" s="41">
        <v>778</v>
      </c>
      <c r="H257" s="41">
        <v>778</v>
      </c>
    </row>
    <row r="258" spans="1:8" ht="15.75" x14ac:dyDescent="0.25">
      <c r="A258" s="6" t="s">
        <v>38</v>
      </c>
      <c r="B258" s="23" t="s">
        <v>226</v>
      </c>
      <c r="C258" s="5" t="s">
        <v>100</v>
      </c>
      <c r="D258" s="5" t="s">
        <v>15</v>
      </c>
      <c r="E258" s="5" t="s">
        <v>101</v>
      </c>
      <c r="F258" s="5" t="s">
        <v>37</v>
      </c>
      <c r="G258" s="87">
        <f>SUM(G259)</f>
        <v>22</v>
      </c>
      <c r="H258" s="87">
        <f>SUM(H259)</f>
        <v>22</v>
      </c>
    </row>
    <row r="259" spans="1:8" ht="16.5" customHeight="1" x14ac:dyDescent="0.25">
      <c r="A259" s="6" t="s">
        <v>343</v>
      </c>
      <c r="B259" s="23" t="s">
        <v>226</v>
      </c>
      <c r="C259" s="5" t="s">
        <v>100</v>
      </c>
      <c r="D259" s="5" t="s">
        <v>15</v>
      </c>
      <c r="E259" s="5" t="s">
        <v>101</v>
      </c>
      <c r="F259" s="5" t="s">
        <v>39</v>
      </c>
      <c r="G259" s="87">
        <f>SUM(G260)</f>
        <v>22</v>
      </c>
      <c r="H259" s="87">
        <f>SUM(H260)</f>
        <v>22</v>
      </c>
    </row>
    <row r="260" spans="1:8" ht="17.25" customHeight="1" x14ac:dyDescent="0.25">
      <c r="A260" s="6" t="s">
        <v>41</v>
      </c>
      <c r="B260" s="23" t="s">
        <v>226</v>
      </c>
      <c r="C260" s="5" t="s">
        <v>100</v>
      </c>
      <c r="D260" s="5" t="s">
        <v>15</v>
      </c>
      <c r="E260" s="5" t="s">
        <v>101</v>
      </c>
      <c r="F260" s="5" t="s">
        <v>42</v>
      </c>
      <c r="G260" s="41">
        <v>22</v>
      </c>
      <c r="H260" s="41">
        <v>22</v>
      </c>
    </row>
    <row r="261" spans="1:8" s="122" customFormat="1" ht="17.25" customHeight="1" x14ac:dyDescent="0.25">
      <c r="A261" s="76" t="s">
        <v>125</v>
      </c>
      <c r="B261" s="108" t="s">
        <v>226</v>
      </c>
      <c r="C261" s="77" t="s">
        <v>100</v>
      </c>
      <c r="D261" s="77" t="s">
        <v>15</v>
      </c>
      <c r="E261" s="77" t="s">
        <v>124</v>
      </c>
      <c r="F261" s="77"/>
      <c r="G261" s="78">
        <f>SUM(G262,G266)</f>
        <v>657</v>
      </c>
      <c r="H261" s="78">
        <f>SUM(H262,H266)</f>
        <v>0</v>
      </c>
    </row>
    <row r="262" spans="1:8" ht="31.5" customHeight="1" x14ac:dyDescent="0.25">
      <c r="A262" s="6" t="s">
        <v>535</v>
      </c>
      <c r="B262" s="23" t="s">
        <v>226</v>
      </c>
      <c r="C262" s="5" t="s">
        <v>100</v>
      </c>
      <c r="D262" s="5" t="s">
        <v>15</v>
      </c>
      <c r="E262" s="5" t="s">
        <v>536</v>
      </c>
      <c r="F262" s="5"/>
      <c r="G262" s="87">
        <f t="shared" ref="G262:H264" si="19">SUM(G263)</f>
        <v>329</v>
      </c>
      <c r="H262" s="87">
        <f t="shared" si="19"/>
        <v>0</v>
      </c>
    </row>
    <row r="263" spans="1:8" ht="17.25" customHeight="1" x14ac:dyDescent="0.25">
      <c r="A263" s="6" t="s">
        <v>31</v>
      </c>
      <c r="B263" s="23" t="s">
        <v>226</v>
      </c>
      <c r="C263" s="5" t="s">
        <v>100</v>
      </c>
      <c r="D263" s="5" t="s">
        <v>15</v>
      </c>
      <c r="E263" s="5" t="s">
        <v>536</v>
      </c>
      <c r="F263" s="5" t="s">
        <v>32</v>
      </c>
      <c r="G263" s="87">
        <f t="shared" si="19"/>
        <v>329</v>
      </c>
      <c r="H263" s="87">
        <f t="shared" si="19"/>
        <v>0</v>
      </c>
    </row>
    <row r="264" spans="1:8" ht="17.25" customHeight="1" x14ac:dyDescent="0.25">
      <c r="A264" s="6" t="s">
        <v>33</v>
      </c>
      <c r="B264" s="23" t="s">
        <v>226</v>
      </c>
      <c r="C264" s="5" t="s">
        <v>100</v>
      </c>
      <c r="D264" s="5" t="s">
        <v>15</v>
      </c>
      <c r="E264" s="5" t="s">
        <v>536</v>
      </c>
      <c r="F264" s="5" t="s">
        <v>34</v>
      </c>
      <c r="G264" s="87">
        <f t="shared" si="19"/>
        <v>329</v>
      </c>
      <c r="H264" s="87">
        <f t="shared" si="19"/>
        <v>0</v>
      </c>
    </row>
    <row r="265" spans="1:8" ht="17.25" customHeight="1" x14ac:dyDescent="0.25">
      <c r="A265" s="6" t="s">
        <v>35</v>
      </c>
      <c r="B265" s="23" t="s">
        <v>226</v>
      </c>
      <c r="C265" s="5" t="s">
        <v>100</v>
      </c>
      <c r="D265" s="5" t="s">
        <v>15</v>
      </c>
      <c r="E265" s="5" t="s">
        <v>536</v>
      </c>
      <c r="F265" s="5" t="s">
        <v>36</v>
      </c>
      <c r="G265" s="41">
        <v>329</v>
      </c>
      <c r="H265" s="41"/>
    </row>
    <row r="266" spans="1:8" ht="32.25" customHeight="1" x14ac:dyDescent="0.25">
      <c r="A266" s="6" t="s">
        <v>538</v>
      </c>
      <c r="B266" s="23" t="s">
        <v>226</v>
      </c>
      <c r="C266" s="5" t="s">
        <v>100</v>
      </c>
      <c r="D266" s="5" t="s">
        <v>15</v>
      </c>
      <c r="E266" s="5" t="s">
        <v>537</v>
      </c>
      <c r="F266" s="5"/>
      <c r="G266" s="87">
        <f t="shared" ref="G266:H268" si="20">SUM(G267)</f>
        <v>328</v>
      </c>
      <c r="H266" s="87">
        <f t="shared" si="20"/>
        <v>0</v>
      </c>
    </row>
    <row r="267" spans="1:8" ht="17.25" customHeight="1" x14ac:dyDescent="0.25">
      <c r="A267" s="6" t="s">
        <v>31</v>
      </c>
      <c r="B267" s="23" t="s">
        <v>226</v>
      </c>
      <c r="C267" s="5" t="s">
        <v>100</v>
      </c>
      <c r="D267" s="5" t="s">
        <v>15</v>
      </c>
      <c r="E267" s="5" t="s">
        <v>537</v>
      </c>
      <c r="F267" s="5" t="s">
        <v>32</v>
      </c>
      <c r="G267" s="87">
        <f t="shared" si="20"/>
        <v>328</v>
      </c>
      <c r="H267" s="87">
        <f t="shared" si="20"/>
        <v>0</v>
      </c>
    </row>
    <row r="268" spans="1:8" ht="17.25" customHeight="1" x14ac:dyDescent="0.25">
      <c r="A268" s="6" t="s">
        <v>33</v>
      </c>
      <c r="B268" s="23" t="s">
        <v>226</v>
      </c>
      <c r="C268" s="5" t="s">
        <v>100</v>
      </c>
      <c r="D268" s="5" t="s">
        <v>15</v>
      </c>
      <c r="E268" s="5" t="s">
        <v>537</v>
      </c>
      <c r="F268" s="5" t="s">
        <v>34</v>
      </c>
      <c r="G268" s="87">
        <f t="shared" si="20"/>
        <v>328</v>
      </c>
      <c r="H268" s="87">
        <f t="shared" si="20"/>
        <v>0</v>
      </c>
    </row>
    <row r="269" spans="1:8" ht="17.25" customHeight="1" x14ac:dyDescent="0.25">
      <c r="A269" s="6" t="s">
        <v>35</v>
      </c>
      <c r="B269" s="23" t="s">
        <v>226</v>
      </c>
      <c r="C269" s="5" t="s">
        <v>100</v>
      </c>
      <c r="D269" s="5" t="s">
        <v>15</v>
      </c>
      <c r="E269" s="5" t="s">
        <v>537</v>
      </c>
      <c r="F269" s="5" t="s">
        <v>36</v>
      </c>
      <c r="G269" s="41">
        <v>328</v>
      </c>
      <c r="H269" s="41"/>
    </row>
    <row r="270" spans="1:8" s="25" customFormat="1" ht="15.75" x14ac:dyDescent="0.25">
      <c r="A270" s="62" t="s">
        <v>102</v>
      </c>
      <c r="B270" s="136" t="s">
        <v>226</v>
      </c>
      <c r="C270" s="63" t="s">
        <v>100</v>
      </c>
      <c r="D270" s="63" t="s">
        <v>17</v>
      </c>
      <c r="E270" s="69"/>
      <c r="F270" s="63"/>
      <c r="G270" s="67">
        <f>SUM(G271,G284,G296,G310)</f>
        <v>103015.4</v>
      </c>
      <c r="H270" s="67">
        <f>SUM(H271,H284,H296,H310)</f>
        <v>103373.8</v>
      </c>
    </row>
    <row r="271" spans="1:8" ht="31.5" x14ac:dyDescent="0.25">
      <c r="A271" s="76" t="s">
        <v>104</v>
      </c>
      <c r="B271" s="108" t="s">
        <v>226</v>
      </c>
      <c r="C271" s="77" t="s">
        <v>100</v>
      </c>
      <c r="D271" s="77" t="s">
        <v>17</v>
      </c>
      <c r="E271" s="80" t="s">
        <v>103</v>
      </c>
      <c r="F271" s="77"/>
      <c r="G271" s="78">
        <f>SUM(G272)</f>
        <v>17442.400000000001</v>
      </c>
      <c r="H271" s="78">
        <f>SUM(H272)</f>
        <v>18573.8</v>
      </c>
    </row>
    <row r="272" spans="1:8" ht="18.75" customHeight="1" x14ac:dyDescent="0.25">
      <c r="A272" s="6" t="s">
        <v>82</v>
      </c>
      <c r="B272" s="23" t="s">
        <v>226</v>
      </c>
      <c r="C272" s="5" t="s">
        <v>100</v>
      </c>
      <c r="D272" s="5" t="s">
        <v>17</v>
      </c>
      <c r="E272" s="189" t="s">
        <v>105</v>
      </c>
      <c r="F272" s="5"/>
      <c r="G272" s="87">
        <f>SUM(G273,G276,G280)</f>
        <v>17442.400000000001</v>
      </c>
      <c r="H272" s="87">
        <f>SUM(H273,H276,H280)</f>
        <v>18573.8</v>
      </c>
    </row>
    <row r="273" spans="1:8" ht="31.5" x14ac:dyDescent="0.25">
      <c r="A273" s="6" t="s">
        <v>31</v>
      </c>
      <c r="B273" s="23" t="s">
        <v>226</v>
      </c>
      <c r="C273" s="5" t="s">
        <v>100</v>
      </c>
      <c r="D273" s="5" t="s">
        <v>17</v>
      </c>
      <c r="E273" s="189" t="s">
        <v>105</v>
      </c>
      <c r="F273" s="5" t="s">
        <v>32</v>
      </c>
      <c r="G273" s="87">
        <f>SUM(G274)</f>
        <v>14966.1</v>
      </c>
      <c r="H273" s="87">
        <f>SUM(H274)</f>
        <v>16097.5</v>
      </c>
    </row>
    <row r="274" spans="1:8" ht="18" customHeight="1" x14ac:dyDescent="0.25">
      <c r="A274" s="6" t="s">
        <v>33</v>
      </c>
      <c r="B274" s="23" t="s">
        <v>226</v>
      </c>
      <c r="C274" s="5" t="s">
        <v>100</v>
      </c>
      <c r="D274" s="5" t="s">
        <v>17</v>
      </c>
      <c r="E274" s="189" t="s">
        <v>105</v>
      </c>
      <c r="F274" s="5" t="s">
        <v>34</v>
      </c>
      <c r="G274" s="87">
        <f>SUM(G275)</f>
        <v>14966.1</v>
      </c>
      <c r="H274" s="87">
        <f>SUM(H275)</f>
        <v>16097.5</v>
      </c>
    </row>
    <row r="275" spans="1:8" ht="18" customHeight="1" x14ac:dyDescent="0.25">
      <c r="A275" s="6" t="s">
        <v>35</v>
      </c>
      <c r="B275" s="23" t="s">
        <v>226</v>
      </c>
      <c r="C275" s="5" t="s">
        <v>100</v>
      </c>
      <c r="D275" s="5" t="s">
        <v>17</v>
      </c>
      <c r="E275" s="189" t="s">
        <v>105</v>
      </c>
      <c r="F275" s="5" t="s">
        <v>36</v>
      </c>
      <c r="G275" s="41">
        <v>14966.1</v>
      </c>
      <c r="H275" s="41">
        <v>16097.5</v>
      </c>
    </row>
    <row r="276" spans="1:8" ht="33.75" hidden="1" customHeight="1" x14ac:dyDescent="0.25">
      <c r="A276" s="6" t="s">
        <v>106</v>
      </c>
      <c r="B276" s="23" t="s">
        <v>226</v>
      </c>
      <c r="C276" s="5" t="s">
        <v>100</v>
      </c>
      <c r="D276" s="5" t="s">
        <v>17</v>
      </c>
      <c r="E276" s="189" t="s">
        <v>105</v>
      </c>
      <c r="F276" s="5" t="s">
        <v>107</v>
      </c>
      <c r="G276" s="87">
        <f>SUM(G277)</f>
        <v>0</v>
      </c>
      <c r="H276" s="87">
        <f>SUM(H277)</f>
        <v>0</v>
      </c>
    </row>
    <row r="277" spans="1:8" ht="31.5" hidden="1" x14ac:dyDescent="0.25">
      <c r="A277" s="6" t="s">
        <v>108</v>
      </c>
      <c r="B277" s="23" t="s">
        <v>226</v>
      </c>
      <c r="C277" s="5" t="s">
        <v>100</v>
      </c>
      <c r="D277" s="5" t="s">
        <v>17</v>
      </c>
      <c r="E277" s="189" t="s">
        <v>105</v>
      </c>
      <c r="F277" s="5" t="s">
        <v>109</v>
      </c>
      <c r="G277" s="87">
        <f>SUM(G278:G279)</f>
        <v>0</v>
      </c>
      <c r="H277" s="87">
        <f>SUM(H278:H279)</f>
        <v>0</v>
      </c>
    </row>
    <row r="278" spans="1:8" ht="49.5" hidden="1" customHeight="1" x14ac:dyDescent="0.25">
      <c r="A278" s="6" t="s">
        <v>112</v>
      </c>
      <c r="B278" s="23" t="s">
        <v>226</v>
      </c>
      <c r="C278" s="5" t="s">
        <v>100</v>
      </c>
      <c r="D278" s="5" t="s">
        <v>17</v>
      </c>
      <c r="E278" s="189" t="s">
        <v>105</v>
      </c>
      <c r="F278" s="5" t="s">
        <v>110</v>
      </c>
      <c r="G278" s="41"/>
      <c r="H278" s="41"/>
    </row>
    <row r="279" spans="1:8" ht="31.5" hidden="1" x14ac:dyDescent="0.25">
      <c r="A279" s="6" t="s">
        <v>113</v>
      </c>
      <c r="B279" s="23" t="s">
        <v>226</v>
      </c>
      <c r="C279" s="5" t="s">
        <v>100</v>
      </c>
      <c r="D279" s="5" t="s">
        <v>17</v>
      </c>
      <c r="E279" s="189" t="s">
        <v>105</v>
      </c>
      <c r="F279" s="5" t="s">
        <v>111</v>
      </c>
      <c r="G279" s="41"/>
      <c r="H279" s="41"/>
    </row>
    <row r="280" spans="1:8" ht="31.5" x14ac:dyDescent="0.25">
      <c r="A280" s="6" t="s">
        <v>38</v>
      </c>
      <c r="B280" s="23" t="s">
        <v>226</v>
      </c>
      <c r="C280" s="5" t="s">
        <v>100</v>
      </c>
      <c r="D280" s="5" t="s">
        <v>17</v>
      </c>
      <c r="E280" s="189" t="s">
        <v>105</v>
      </c>
      <c r="F280" s="5" t="s">
        <v>37</v>
      </c>
      <c r="G280" s="87">
        <f>SUM(G281)</f>
        <v>2476.3000000000002</v>
      </c>
      <c r="H280" s="87">
        <f>SUM(H281)</f>
        <v>2476.3000000000002</v>
      </c>
    </row>
    <row r="281" spans="1:8" ht="17.25" customHeight="1" x14ac:dyDescent="0.25">
      <c r="A281" s="6" t="s">
        <v>343</v>
      </c>
      <c r="B281" s="23" t="s">
        <v>226</v>
      </c>
      <c r="C281" s="5" t="s">
        <v>100</v>
      </c>
      <c r="D281" s="5" t="s">
        <v>17</v>
      </c>
      <c r="E281" s="189" t="s">
        <v>105</v>
      </c>
      <c r="F281" s="5" t="s">
        <v>39</v>
      </c>
      <c r="G281" s="87">
        <f>SUM(G282:G283)</f>
        <v>2476.3000000000002</v>
      </c>
      <c r="H281" s="87">
        <f>SUM(H282:H283)</f>
        <v>2476.3000000000002</v>
      </c>
    </row>
    <row r="282" spans="1:8" ht="16.5" customHeight="1" x14ac:dyDescent="0.25">
      <c r="A282" s="6" t="s">
        <v>41</v>
      </c>
      <c r="B282" s="23" t="s">
        <v>226</v>
      </c>
      <c r="C282" s="5" t="s">
        <v>100</v>
      </c>
      <c r="D282" s="5" t="s">
        <v>17</v>
      </c>
      <c r="E282" s="189" t="s">
        <v>105</v>
      </c>
      <c r="F282" s="5" t="s">
        <v>42</v>
      </c>
      <c r="G282" s="41">
        <v>2458</v>
      </c>
      <c r="H282" s="41">
        <v>2458</v>
      </c>
    </row>
    <row r="283" spans="1:8" ht="17.25" customHeight="1" x14ac:dyDescent="0.25">
      <c r="A283" s="6" t="s">
        <v>345</v>
      </c>
      <c r="B283" s="23" t="s">
        <v>226</v>
      </c>
      <c r="C283" s="5" t="s">
        <v>100</v>
      </c>
      <c r="D283" s="5" t="s">
        <v>17</v>
      </c>
      <c r="E283" s="189" t="s">
        <v>105</v>
      </c>
      <c r="F283" s="5" t="s">
        <v>86</v>
      </c>
      <c r="G283" s="41">
        <v>18.3</v>
      </c>
      <c r="H283" s="41">
        <v>18.3</v>
      </c>
    </row>
    <row r="284" spans="1:8" ht="31.5" x14ac:dyDescent="0.25">
      <c r="A284" s="76" t="s">
        <v>115</v>
      </c>
      <c r="B284" s="108" t="s">
        <v>226</v>
      </c>
      <c r="C284" s="77" t="s">
        <v>100</v>
      </c>
      <c r="D284" s="77" t="s">
        <v>17</v>
      </c>
      <c r="E284" s="80" t="s">
        <v>114</v>
      </c>
      <c r="F284" s="77"/>
      <c r="G284" s="78">
        <f>SUM(G285)</f>
        <v>1541</v>
      </c>
      <c r="H284" s="78">
        <f>SUM(H285)</f>
        <v>1541</v>
      </c>
    </row>
    <row r="285" spans="1:8" ht="17.25" customHeight="1" x14ac:dyDescent="0.25">
      <c r="A285" s="6" t="s">
        <v>82</v>
      </c>
      <c r="B285" s="23" t="s">
        <v>226</v>
      </c>
      <c r="C285" s="5" t="s">
        <v>100</v>
      </c>
      <c r="D285" s="5" t="s">
        <v>17</v>
      </c>
      <c r="E285" s="189" t="s">
        <v>116</v>
      </c>
      <c r="F285" s="5"/>
      <c r="G285" s="87">
        <f>SUM(G286,G290,G293)</f>
        <v>1541</v>
      </c>
      <c r="H285" s="87">
        <f>SUM(H286,H290,H293)</f>
        <v>1541</v>
      </c>
    </row>
    <row r="286" spans="1:8" ht="31.5" x14ac:dyDescent="0.25">
      <c r="A286" s="6" t="s">
        <v>21</v>
      </c>
      <c r="B286" s="23" t="s">
        <v>226</v>
      </c>
      <c r="C286" s="5" t="s">
        <v>100</v>
      </c>
      <c r="D286" s="5" t="s">
        <v>17</v>
      </c>
      <c r="E286" s="189" t="s">
        <v>116</v>
      </c>
      <c r="F286" s="5" t="s">
        <v>22</v>
      </c>
      <c r="G286" s="87">
        <f>SUM(G287)</f>
        <v>1311</v>
      </c>
      <c r="H286" s="87">
        <f>SUM(H287)</f>
        <v>1311</v>
      </c>
    </row>
    <row r="287" spans="1:8" ht="31.5" x14ac:dyDescent="0.25">
      <c r="A287" s="6" t="s">
        <v>85</v>
      </c>
      <c r="B287" s="23" t="s">
        <v>226</v>
      </c>
      <c r="C287" s="5" t="s">
        <v>100</v>
      </c>
      <c r="D287" s="5" t="s">
        <v>17</v>
      </c>
      <c r="E287" s="189" t="s">
        <v>116</v>
      </c>
      <c r="F287" s="5" t="s">
        <v>83</v>
      </c>
      <c r="G287" s="87">
        <f>SUM(G288:G289)</f>
        <v>1311</v>
      </c>
      <c r="H287" s="87">
        <f>SUM(H288:H289)</f>
        <v>1311</v>
      </c>
    </row>
    <row r="288" spans="1:8" ht="31.5" x14ac:dyDescent="0.25">
      <c r="A288" s="6" t="s">
        <v>25</v>
      </c>
      <c r="B288" s="23" t="s">
        <v>226</v>
      </c>
      <c r="C288" s="5" t="s">
        <v>100</v>
      </c>
      <c r="D288" s="5" t="s">
        <v>17</v>
      </c>
      <c r="E288" s="189" t="s">
        <v>116</v>
      </c>
      <c r="F288" s="5" t="s">
        <v>84</v>
      </c>
      <c r="G288" s="41">
        <v>1301</v>
      </c>
      <c r="H288" s="41">
        <v>1301</v>
      </c>
    </row>
    <row r="289" spans="1:8" ht="18" customHeight="1" x14ac:dyDescent="0.25">
      <c r="A289" s="6" t="s">
        <v>122</v>
      </c>
      <c r="B289" s="23" t="s">
        <v>226</v>
      </c>
      <c r="C289" s="5" t="s">
        <v>100</v>
      </c>
      <c r="D289" s="5" t="s">
        <v>17</v>
      </c>
      <c r="E289" s="189" t="s">
        <v>116</v>
      </c>
      <c r="F289" s="5" t="s">
        <v>121</v>
      </c>
      <c r="G289" s="41">
        <v>10</v>
      </c>
      <c r="H289" s="41">
        <v>10</v>
      </c>
    </row>
    <row r="290" spans="1:8" ht="31.5" x14ac:dyDescent="0.25">
      <c r="A290" s="6" t="s">
        <v>31</v>
      </c>
      <c r="B290" s="23" t="s">
        <v>226</v>
      </c>
      <c r="C290" s="5" t="s">
        <v>100</v>
      </c>
      <c r="D290" s="5" t="s">
        <v>17</v>
      </c>
      <c r="E290" s="189" t="s">
        <v>116</v>
      </c>
      <c r="F290" s="5" t="s">
        <v>32</v>
      </c>
      <c r="G290" s="87">
        <f>SUM(G291)</f>
        <v>221</v>
      </c>
      <c r="H290" s="87">
        <f>SUM(H291)</f>
        <v>221</v>
      </c>
    </row>
    <row r="291" spans="1:8" ht="18" customHeight="1" x14ac:dyDescent="0.25">
      <c r="A291" s="6" t="s">
        <v>33</v>
      </c>
      <c r="B291" s="23" t="s">
        <v>226</v>
      </c>
      <c r="C291" s="5" t="s">
        <v>100</v>
      </c>
      <c r="D291" s="5" t="s">
        <v>17</v>
      </c>
      <c r="E291" s="189" t="s">
        <v>116</v>
      </c>
      <c r="F291" s="5" t="s">
        <v>34</v>
      </c>
      <c r="G291" s="87">
        <f>SUM(G292)</f>
        <v>221</v>
      </c>
      <c r="H291" s="87">
        <f>SUM(H292)</f>
        <v>221</v>
      </c>
    </row>
    <row r="292" spans="1:8" ht="17.25" customHeight="1" x14ac:dyDescent="0.25">
      <c r="A292" s="6" t="s">
        <v>35</v>
      </c>
      <c r="B292" s="23" t="s">
        <v>226</v>
      </c>
      <c r="C292" s="5" t="s">
        <v>100</v>
      </c>
      <c r="D292" s="5" t="s">
        <v>17</v>
      </c>
      <c r="E292" s="189" t="s">
        <v>116</v>
      </c>
      <c r="F292" s="5" t="s">
        <v>36</v>
      </c>
      <c r="G292" s="41">
        <v>221</v>
      </c>
      <c r="H292" s="41">
        <v>221</v>
      </c>
    </row>
    <row r="293" spans="1:8" ht="31.5" x14ac:dyDescent="0.25">
      <c r="A293" s="6" t="s">
        <v>38</v>
      </c>
      <c r="B293" s="23" t="s">
        <v>226</v>
      </c>
      <c r="C293" s="5" t="s">
        <v>100</v>
      </c>
      <c r="D293" s="5" t="s">
        <v>17</v>
      </c>
      <c r="E293" s="189" t="s">
        <v>116</v>
      </c>
      <c r="F293" s="5" t="s">
        <v>37</v>
      </c>
      <c r="G293" s="87">
        <f>SUM(G294)</f>
        <v>9</v>
      </c>
      <c r="H293" s="87">
        <f>SUM(H294)</f>
        <v>9</v>
      </c>
    </row>
    <row r="294" spans="1:8" ht="16.5" customHeight="1" x14ac:dyDescent="0.25">
      <c r="A294" s="6" t="s">
        <v>343</v>
      </c>
      <c r="B294" s="23" t="s">
        <v>226</v>
      </c>
      <c r="C294" s="5" t="s">
        <v>100</v>
      </c>
      <c r="D294" s="5" t="s">
        <v>17</v>
      </c>
      <c r="E294" s="189" t="s">
        <v>116</v>
      </c>
      <c r="F294" s="5" t="s">
        <v>39</v>
      </c>
      <c r="G294" s="87">
        <f>SUM(G295)</f>
        <v>9</v>
      </c>
      <c r="H294" s="87">
        <f>SUM(H295)</f>
        <v>9</v>
      </c>
    </row>
    <row r="295" spans="1:8" ht="16.5" customHeight="1" x14ac:dyDescent="0.25">
      <c r="A295" s="6" t="s">
        <v>41</v>
      </c>
      <c r="B295" s="23" t="s">
        <v>226</v>
      </c>
      <c r="C295" s="5" t="s">
        <v>100</v>
      </c>
      <c r="D295" s="5" t="s">
        <v>17</v>
      </c>
      <c r="E295" s="189" t="s">
        <v>116</v>
      </c>
      <c r="F295" s="5" t="s">
        <v>42</v>
      </c>
      <c r="G295" s="41">
        <v>9</v>
      </c>
      <c r="H295" s="41">
        <v>9</v>
      </c>
    </row>
    <row r="296" spans="1:8" ht="15.75" x14ac:dyDescent="0.25">
      <c r="A296" s="76" t="s">
        <v>45</v>
      </c>
      <c r="B296" s="108" t="s">
        <v>226</v>
      </c>
      <c r="C296" s="77" t="s">
        <v>100</v>
      </c>
      <c r="D296" s="77" t="s">
        <v>17</v>
      </c>
      <c r="E296" s="77" t="s">
        <v>46</v>
      </c>
      <c r="F296" s="77"/>
      <c r="G296" s="78">
        <f>SUM(G297)</f>
        <v>81932</v>
      </c>
      <c r="H296" s="78">
        <f>SUM(H297)</f>
        <v>83259</v>
      </c>
    </row>
    <row r="297" spans="1:8" ht="81" customHeight="1" x14ac:dyDescent="0.25">
      <c r="A297" s="22" t="s">
        <v>47</v>
      </c>
      <c r="B297" s="23" t="s">
        <v>226</v>
      </c>
      <c r="C297" s="5" t="s">
        <v>100</v>
      </c>
      <c r="D297" s="5" t="s">
        <v>17</v>
      </c>
      <c r="E297" s="189" t="s">
        <v>48</v>
      </c>
      <c r="F297" s="5"/>
      <c r="G297" s="87">
        <f>SUM(G298)</f>
        <v>81932</v>
      </c>
      <c r="H297" s="87">
        <f>SUM(H298)</f>
        <v>83259</v>
      </c>
    </row>
    <row r="298" spans="1:8" ht="110.25" x14ac:dyDescent="0.25">
      <c r="A298" s="6" t="s">
        <v>119</v>
      </c>
      <c r="B298" s="23" t="s">
        <v>226</v>
      </c>
      <c r="C298" s="5" t="s">
        <v>100</v>
      </c>
      <c r="D298" s="5" t="s">
        <v>17</v>
      </c>
      <c r="E298" s="189" t="s">
        <v>120</v>
      </c>
      <c r="F298" s="5"/>
      <c r="G298" s="87">
        <f>SUM(G299,G303,G307 )</f>
        <v>81932</v>
      </c>
      <c r="H298" s="87">
        <f>SUM(H299,H303,H307 )</f>
        <v>83259</v>
      </c>
    </row>
    <row r="299" spans="1:8" ht="31.5" x14ac:dyDescent="0.25">
      <c r="A299" s="6" t="s">
        <v>21</v>
      </c>
      <c r="B299" s="23" t="s">
        <v>226</v>
      </c>
      <c r="C299" s="5" t="s">
        <v>100</v>
      </c>
      <c r="D299" s="5" t="s">
        <v>17</v>
      </c>
      <c r="E299" s="189" t="s">
        <v>120</v>
      </c>
      <c r="F299" s="5" t="s">
        <v>22</v>
      </c>
      <c r="G299" s="87">
        <f>SUM(G300)</f>
        <v>80856</v>
      </c>
      <c r="H299" s="87">
        <f>SUM(H300)</f>
        <v>82138</v>
      </c>
    </row>
    <row r="300" spans="1:8" ht="31.5" x14ac:dyDescent="0.25">
      <c r="A300" s="6" t="s">
        <v>85</v>
      </c>
      <c r="B300" s="23" t="s">
        <v>226</v>
      </c>
      <c r="C300" s="5" t="s">
        <v>100</v>
      </c>
      <c r="D300" s="5" t="s">
        <v>17</v>
      </c>
      <c r="E300" s="189" t="s">
        <v>120</v>
      </c>
      <c r="F300" s="5" t="s">
        <v>83</v>
      </c>
      <c r="G300" s="87">
        <f>SUM(G301:G302)</f>
        <v>80856</v>
      </c>
      <c r="H300" s="87">
        <f>SUM(H301:H302)</f>
        <v>82138</v>
      </c>
    </row>
    <row r="301" spans="1:8" ht="31.5" x14ac:dyDescent="0.25">
      <c r="A301" s="6" t="s">
        <v>25</v>
      </c>
      <c r="B301" s="23" t="s">
        <v>226</v>
      </c>
      <c r="C301" s="5" t="s">
        <v>100</v>
      </c>
      <c r="D301" s="5" t="s">
        <v>17</v>
      </c>
      <c r="E301" s="189" t="s">
        <v>120</v>
      </c>
      <c r="F301" s="5" t="s">
        <v>84</v>
      </c>
      <c r="G301" s="41">
        <v>80544</v>
      </c>
      <c r="H301" s="41">
        <v>81826</v>
      </c>
    </row>
    <row r="302" spans="1:8" ht="18" customHeight="1" x14ac:dyDescent="0.25">
      <c r="A302" s="6" t="s">
        <v>122</v>
      </c>
      <c r="B302" s="23" t="s">
        <v>226</v>
      </c>
      <c r="C302" s="5" t="s">
        <v>100</v>
      </c>
      <c r="D302" s="5" t="s">
        <v>17</v>
      </c>
      <c r="E302" s="189" t="s">
        <v>120</v>
      </c>
      <c r="F302" s="5" t="s">
        <v>121</v>
      </c>
      <c r="G302" s="41">
        <v>312</v>
      </c>
      <c r="H302" s="41">
        <v>312</v>
      </c>
    </row>
    <row r="303" spans="1:8" ht="31.5" x14ac:dyDescent="0.25">
      <c r="A303" s="6" t="s">
        <v>31</v>
      </c>
      <c r="B303" s="23" t="s">
        <v>226</v>
      </c>
      <c r="C303" s="5" t="s">
        <v>100</v>
      </c>
      <c r="D303" s="5" t="s">
        <v>17</v>
      </c>
      <c r="E303" s="189" t="s">
        <v>120</v>
      </c>
      <c r="F303" s="5" t="s">
        <v>32</v>
      </c>
      <c r="G303" s="87">
        <f>SUM(G304)</f>
        <v>1076</v>
      </c>
      <c r="H303" s="87">
        <f>SUM(H304)</f>
        <v>1121</v>
      </c>
    </row>
    <row r="304" spans="1:8" ht="17.25" customHeight="1" x14ac:dyDescent="0.25">
      <c r="A304" s="6" t="s">
        <v>33</v>
      </c>
      <c r="B304" s="23" t="s">
        <v>226</v>
      </c>
      <c r="C304" s="5" t="s">
        <v>100</v>
      </c>
      <c r="D304" s="5" t="s">
        <v>17</v>
      </c>
      <c r="E304" s="189" t="s">
        <v>120</v>
      </c>
      <c r="F304" s="5" t="s">
        <v>34</v>
      </c>
      <c r="G304" s="87">
        <f>SUM(G305:G306)</f>
        <v>1076</v>
      </c>
      <c r="H304" s="87">
        <f>SUM(H305:H306)</f>
        <v>1121</v>
      </c>
    </row>
    <row r="305" spans="1:8" ht="30.75" customHeight="1" x14ac:dyDescent="0.25">
      <c r="A305" s="6" t="s">
        <v>534</v>
      </c>
      <c r="B305" s="23" t="s">
        <v>226</v>
      </c>
      <c r="C305" s="5" t="s">
        <v>100</v>
      </c>
      <c r="D305" s="5" t="s">
        <v>17</v>
      </c>
      <c r="E305" s="189" t="s">
        <v>120</v>
      </c>
      <c r="F305" s="5" t="s">
        <v>533</v>
      </c>
      <c r="G305" s="115">
        <v>636</v>
      </c>
      <c r="H305" s="115">
        <v>636</v>
      </c>
    </row>
    <row r="306" spans="1:8" ht="16.5" customHeight="1" x14ac:dyDescent="0.25">
      <c r="A306" s="6" t="s">
        <v>35</v>
      </c>
      <c r="B306" s="23" t="s">
        <v>226</v>
      </c>
      <c r="C306" s="5" t="s">
        <v>100</v>
      </c>
      <c r="D306" s="5" t="s">
        <v>17</v>
      </c>
      <c r="E306" s="189" t="s">
        <v>120</v>
      </c>
      <c r="F306" s="5" t="s">
        <v>36</v>
      </c>
      <c r="G306" s="41">
        <v>440</v>
      </c>
      <c r="H306" s="41">
        <v>485</v>
      </c>
    </row>
    <row r="307" spans="1:8" ht="33" hidden="1" customHeight="1" x14ac:dyDescent="0.25">
      <c r="A307" s="6" t="s">
        <v>106</v>
      </c>
      <c r="B307" s="23" t="s">
        <v>226</v>
      </c>
      <c r="C307" s="5" t="s">
        <v>100</v>
      </c>
      <c r="D307" s="5" t="s">
        <v>17</v>
      </c>
      <c r="E307" s="189" t="s">
        <v>120</v>
      </c>
      <c r="F307" s="5" t="s">
        <v>107</v>
      </c>
      <c r="G307" s="87">
        <f>SUM(G308)</f>
        <v>0</v>
      </c>
      <c r="H307" s="87">
        <f>SUM(H308)</f>
        <v>0</v>
      </c>
    </row>
    <row r="308" spans="1:8" ht="31.5" hidden="1" x14ac:dyDescent="0.25">
      <c r="A308" s="6" t="s">
        <v>108</v>
      </c>
      <c r="B308" s="23" t="s">
        <v>226</v>
      </c>
      <c r="C308" s="5" t="s">
        <v>100</v>
      </c>
      <c r="D308" s="5" t="s">
        <v>17</v>
      </c>
      <c r="E308" s="189" t="s">
        <v>120</v>
      </c>
      <c r="F308" s="5" t="s">
        <v>109</v>
      </c>
      <c r="G308" s="87">
        <f>SUM(G309)</f>
        <v>0</v>
      </c>
      <c r="H308" s="87">
        <f>SUM(H309)</f>
        <v>0</v>
      </c>
    </row>
    <row r="309" spans="1:8" ht="48.75" hidden="1" customHeight="1" x14ac:dyDescent="0.25">
      <c r="A309" s="6" t="s">
        <v>112</v>
      </c>
      <c r="B309" s="23" t="s">
        <v>226</v>
      </c>
      <c r="C309" s="5" t="s">
        <v>100</v>
      </c>
      <c r="D309" s="5" t="s">
        <v>17</v>
      </c>
      <c r="E309" s="189" t="s">
        <v>120</v>
      </c>
      <c r="F309" s="5" t="s">
        <v>110</v>
      </c>
      <c r="G309" s="41"/>
      <c r="H309" s="41"/>
    </row>
    <row r="310" spans="1:8" ht="15.75" x14ac:dyDescent="0.25">
      <c r="A310" s="76" t="s">
        <v>125</v>
      </c>
      <c r="B310" s="108" t="s">
        <v>226</v>
      </c>
      <c r="C310" s="77" t="s">
        <v>100</v>
      </c>
      <c r="D310" s="77" t="s">
        <v>17</v>
      </c>
      <c r="E310" s="77" t="s">
        <v>124</v>
      </c>
      <c r="F310" s="77"/>
      <c r="G310" s="78">
        <f>SUM(G311,G319,G326)</f>
        <v>2100</v>
      </c>
      <c r="H310" s="78">
        <f>SUM(H311,H319,H326)</f>
        <v>0</v>
      </c>
    </row>
    <row r="311" spans="1:8" ht="31.5" x14ac:dyDescent="0.25">
      <c r="A311" s="6" t="s">
        <v>535</v>
      </c>
      <c r="B311" s="23" t="s">
        <v>226</v>
      </c>
      <c r="C311" s="5" t="s">
        <v>100</v>
      </c>
      <c r="D311" s="5" t="s">
        <v>17</v>
      </c>
      <c r="E311" s="5" t="s">
        <v>536</v>
      </c>
      <c r="F311" s="5"/>
      <c r="G311" s="87">
        <f>SUM(G312,G316)</f>
        <v>1935</v>
      </c>
      <c r="H311" s="87">
        <f>SUM(H312,H316)</f>
        <v>0</v>
      </c>
    </row>
    <row r="312" spans="1:8" ht="15.75" x14ac:dyDescent="0.25">
      <c r="A312" s="6" t="s">
        <v>31</v>
      </c>
      <c r="B312" s="23" t="s">
        <v>226</v>
      </c>
      <c r="C312" s="5" t="s">
        <v>100</v>
      </c>
      <c r="D312" s="5" t="s">
        <v>17</v>
      </c>
      <c r="E312" s="5" t="s">
        <v>536</v>
      </c>
      <c r="F312" s="5" t="s">
        <v>32</v>
      </c>
      <c r="G312" s="87">
        <f>SUM(G313)</f>
        <v>1935</v>
      </c>
      <c r="H312" s="87">
        <f>SUM(H313)</f>
        <v>0</v>
      </c>
    </row>
    <row r="313" spans="1:8" ht="16.5" customHeight="1" x14ac:dyDescent="0.25">
      <c r="A313" s="6" t="s">
        <v>33</v>
      </c>
      <c r="B313" s="23" t="s">
        <v>226</v>
      </c>
      <c r="C313" s="5" t="s">
        <v>100</v>
      </c>
      <c r="D313" s="5" t="s">
        <v>17</v>
      </c>
      <c r="E313" s="5" t="s">
        <v>536</v>
      </c>
      <c r="F313" s="5" t="s">
        <v>34</v>
      </c>
      <c r="G313" s="87">
        <f>SUM(G314:G315)</f>
        <v>1935</v>
      </c>
      <c r="H313" s="87">
        <f>SUM(H314:H315)</f>
        <v>0</v>
      </c>
    </row>
    <row r="314" spans="1:8" ht="31.5" customHeight="1" x14ac:dyDescent="0.25">
      <c r="A314" s="6" t="s">
        <v>534</v>
      </c>
      <c r="B314" s="23" t="s">
        <v>226</v>
      </c>
      <c r="C314" s="5" t="s">
        <v>100</v>
      </c>
      <c r="D314" s="5" t="s">
        <v>17</v>
      </c>
      <c r="E314" s="5" t="s">
        <v>536</v>
      </c>
      <c r="F314" s="5" t="s">
        <v>533</v>
      </c>
      <c r="G314" s="41">
        <v>60</v>
      </c>
      <c r="H314" s="41"/>
    </row>
    <row r="315" spans="1:8" ht="15.75" customHeight="1" x14ac:dyDescent="0.25">
      <c r="A315" s="6" t="s">
        <v>35</v>
      </c>
      <c r="B315" s="23" t="s">
        <v>226</v>
      </c>
      <c r="C315" s="5" t="s">
        <v>100</v>
      </c>
      <c r="D315" s="5" t="s">
        <v>17</v>
      </c>
      <c r="E315" s="5" t="s">
        <v>536</v>
      </c>
      <c r="F315" s="5" t="s">
        <v>36</v>
      </c>
      <c r="G315" s="41">
        <v>1875</v>
      </c>
      <c r="H315" s="41"/>
    </row>
    <row r="316" spans="1:8" ht="32.25" hidden="1" customHeight="1" x14ac:dyDescent="0.25">
      <c r="A316" s="6" t="s">
        <v>106</v>
      </c>
      <c r="B316" s="23" t="s">
        <v>226</v>
      </c>
      <c r="C316" s="5" t="s">
        <v>100</v>
      </c>
      <c r="D316" s="5" t="s">
        <v>17</v>
      </c>
      <c r="E316" s="5" t="s">
        <v>536</v>
      </c>
      <c r="F316" s="5" t="s">
        <v>107</v>
      </c>
      <c r="G316" s="87">
        <f>SUM(G317)</f>
        <v>0</v>
      </c>
      <c r="H316" s="87">
        <f>SUM(H317)</f>
        <v>0</v>
      </c>
    </row>
    <row r="317" spans="1:8" ht="15.75" hidden="1" customHeight="1" x14ac:dyDescent="0.25">
      <c r="A317" s="6" t="s">
        <v>108</v>
      </c>
      <c r="B317" s="23" t="s">
        <v>226</v>
      </c>
      <c r="C317" s="5" t="s">
        <v>100</v>
      </c>
      <c r="D317" s="5" t="s">
        <v>17</v>
      </c>
      <c r="E317" s="5" t="s">
        <v>536</v>
      </c>
      <c r="F317" s="5" t="s">
        <v>109</v>
      </c>
      <c r="G317" s="87">
        <f>SUM(G318)</f>
        <v>0</v>
      </c>
      <c r="H317" s="87">
        <f>SUM(H318)</f>
        <v>0</v>
      </c>
    </row>
    <row r="318" spans="1:8" ht="15.75" hidden="1" customHeight="1" x14ac:dyDescent="0.25">
      <c r="A318" s="6" t="s">
        <v>113</v>
      </c>
      <c r="B318" s="23" t="s">
        <v>226</v>
      </c>
      <c r="C318" s="5" t="s">
        <v>100</v>
      </c>
      <c r="D318" s="5" t="s">
        <v>17</v>
      </c>
      <c r="E318" s="5" t="s">
        <v>536</v>
      </c>
      <c r="F318" s="5" t="s">
        <v>111</v>
      </c>
      <c r="G318" s="41"/>
      <c r="H318" s="41"/>
    </row>
    <row r="319" spans="1:8" ht="31.5" x14ac:dyDescent="0.25">
      <c r="A319" s="6" t="s">
        <v>538</v>
      </c>
      <c r="B319" s="23" t="s">
        <v>226</v>
      </c>
      <c r="C319" s="5" t="s">
        <v>100</v>
      </c>
      <c r="D319" s="5" t="s">
        <v>17</v>
      </c>
      <c r="E319" s="5" t="s">
        <v>537</v>
      </c>
      <c r="F319" s="5"/>
      <c r="G319" s="87">
        <f>SUM(G320,G323)</f>
        <v>150</v>
      </c>
      <c r="H319" s="87">
        <f>SUM(H320,H323)</f>
        <v>0</v>
      </c>
    </row>
    <row r="320" spans="1:8" ht="15.75" x14ac:dyDescent="0.25">
      <c r="A320" s="6" t="s">
        <v>31</v>
      </c>
      <c r="B320" s="23" t="s">
        <v>226</v>
      </c>
      <c r="C320" s="5" t="s">
        <v>100</v>
      </c>
      <c r="D320" s="5" t="s">
        <v>17</v>
      </c>
      <c r="E320" s="5" t="s">
        <v>537</v>
      </c>
      <c r="F320" s="5" t="s">
        <v>32</v>
      </c>
      <c r="G320" s="87">
        <f>SUM(G321)</f>
        <v>150</v>
      </c>
      <c r="H320" s="87">
        <f>SUM(H321)</f>
        <v>0</v>
      </c>
    </row>
    <row r="321" spans="1:8" ht="15.75" customHeight="1" x14ac:dyDescent="0.25">
      <c r="A321" s="6" t="s">
        <v>33</v>
      </c>
      <c r="B321" s="23" t="s">
        <v>226</v>
      </c>
      <c r="C321" s="5" t="s">
        <v>100</v>
      </c>
      <c r="D321" s="5" t="s">
        <v>17</v>
      </c>
      <c r="E321" s="5" t="s">
        <v>537</v>
      </c>
      <c r="F321" s="5" t="s">
        <v>34</v>
      </c>
      <c r="G321" s="87">
        <f>SUM(G322)</f>
        <v>150</v>
      </c>
      <c r="H321" s="87">
        <f>SUM(H322)</f>
        <v>0</v>
      </c>
    </row>
    <row r="322" spans="1:8" ht="17.25" customHeight="1" x14ac:dyDescent="0.25">
      <c r="A322" s="6" t="s">
        <v>35</v>
      </c>
      <c r="B322" s="23" t="s">
        <v>226</v>
      </c>
      <c r="C322" s="5" t="s">
        <v>100</v>
      </c>
      <c r="D322" s="5" t="s">
        <v>17</v>
      </c>
      <c r="E322" s="5" t="s">
        <v>537</v>
      </c>
      <c r="F322" s="5" t="s">
        <v>36</v>
      </c>
      <c r="G322" s="41">
        <v>150</v>
      </c>
      <c r="H322" s="41"/>
    </row>
    <row r="323" spans="1:8" ht="30.75" hidden="1" customHeight="1" x14ac:dyDescent="0.25">
      <c r="A323" s="6" t="s">
        <v>106</v>
      </c>
      <c r="B323" s="23" t="s">
        <v>226</v>
      </c>
      <c r="C323" s="5" t="s">
        <v>100</v>
      </c>
      <c r="D323" s="5" t="s">
        <v>17</v>
      </c>
      <c r="E323" s="5" t="s">
        <v>537</v>
      </c>
      <c r="F323" s="5" t="s">
        <v>107</v>
      </c>
      <c r="G323" s="87">
        <f>SUM(G324)</f>
        <v>0</v>
      </c>
      <c r="H323" s="87">
        <f>SUM(H324)</f>
        <v>0</v>
      </c>
    </row>
    <row r="324" spans="1:8" ht="17.25" hidden="1" customHeight="1" x14ac:dyDescent="0.25">
      <c r="A324" s="6" t="s">
        <v>108</v>
      </c>
      <c r="B324" s="23" t="s">
        <v>226</v>
      </c>
      <c r="C324" s="5" t="s">
        <v>100</v>
      </c>
      <c r="D324" s="5" t="s">
        <v>17</v>
      </c>
      <c r="E324" s="5" t="s">
        <v>537</v>
      </c>
      <c r="F324" s="5" t="s">
        <v>109</v>
      </c>
      <c r="G324" s="87">
        <f>SUM(G325)</f>
        <v>0</v>
      </c>
      <c r="H324" s="87">
        <f>SUM(H325)</f>
        <v>0</v>
      </c>
    </row>
    <row r="325" spans="1:8" ht="17.25" hidden="1" customHeight="1" x14ac:dyDescent="0.25">
      <c r="A325" s="6" t="s">
        <v>113</v>
      </c>
      <c r="B325" s="23" t="s">
        <v>226</v>
      </c>
      <c r="C325" s="5" t="s">
        <v>100</v>
      </c>
      <c r="D325" s="5" t="s">
        <v>17</v>
      </c>
      <c r="E325" s="5" t="s">
        <v>537</v>
      </c>
      <c r="F325" s="5" t="s">
        <v>111</v>
      </c>
      <c r="G325" s="41"/>
      <c r="H325" s="41"/>
    </row>
    <row r="326" spans="1:8" ht="31.5" x14ac:dyDescent="0.25">
      <c r="A326" s="6" t="s">
        <v>540</v>
      </c>
      <c r="B326" s="23" t="s">
        <v>226</v>
      </c>
      <c r="C326" s="5" t="s">
        <v>100</v>
      </c>
      <c r="D326" s="5" t="s">
        <v>17</v>
      </c>
      <c r="E326" s="5" t="s">
        <v>539</v>
      </c>
      <c r="F326" s="5"/>
      <c r="G326" s="87">
        <f t="shared" ref="G326:H328" si="21">SUM(G327)</f>
        <v>15</v>
      </c>
      <c r="H326" s="87">
        <f t="shared" si="21"/>
        <v>0</v>
      </c>
    </row>
    <row r="327" spans="1:8" ht="15" customHeight="1" x14ac:dyDescent="0.25">
      <c r="A327" s="6" t="s">
        <v>31</v>
      </c>
      <c r="B327" s="23" t="s">
        <v>226</v>
      </c>
      <c r="C327" s="5" t="s">
        <v>100</v>
      </c>
      <c r="D327" s="5" t="s">
        <v>17</v>
      </c>
      <c r="E327" s="5" t="s">
        <v>539</v>
      </c>
      <c r="F327" s="5" t="s">
        <v>32</v>
      </c>
      <c r="G327" s="87">
        <f t="shared" si="21"/>
        <v>15</v>
      </c>
      <c r="H327" s="87">
        <f t="shared" si="21"/>
        <v>0</v>
      </c>
    </row>
    <row r="328" spans="1:8" ht="15" customHeight="1" x14ac:dyDescent="0.25">
      <c r="A328" s="6" t="s">
        <v>33</v>
      </c>
      <c r="B328" s="23" t="s">
        <v>226</v>
      </c>
      <c r="C328" s="5" t="s">
        <v>100</v>
      </c>
      <c r="D328" s="5" t="s">
        <v>17</v>
      </c>
      <c r="E328" s="5" t="s">
        <v>539</v>
      </c>
      <c r="F328" s="5" t="s">
        <v>34</v>
      </c>
      <c r="G328" s="87">
        <f t="shared" si="21"/>
        <v>15</v>
      </c>
      <c r="H328" s="87">
        <f t="shared" si="21"/>
        <v>0</v>
      </c>
    </row>
    <row r="329" spans="1:8" ht="17.25" customHeight="1" x14ac:dyDescent="0.25">
      <c r="A329" s="6" t="s">
        <v>35</v>
      </c>
      <c r="B329" s="23" t="s">
        <v>226</v>
      </c>
      <c r="C329" s="5" t="s">
        <v>100</v>
      </c>
      <c r="D329" s="5" t="s">
        <v>17</v>
      </c>
      <c r="E329" s="5" t="s">
        <v>539</v>
      </c>
      <c r="F329" s="5" t="s">
        <v>36</v>
      </c>
      <c r="G329" s="41">
        <v>15</v>
      </c>
      <c r="H329" s="41"/>
    </row>
    <row r="330" spans="1:8" s="25" customFormat="1" ht="15.75" x14ac:dyDescent="0.25">
      <c r="A330" s="62" t="s">
        <v>131</v>
      </c>
      <c r="B330" s="136" t="s">
        <v>226</v>
      </c>
      <c r="C330" s="63" t="s">
        <v>100</v>
      </c>
      <c r="D330" s="63" t="s">
        <v>134</v>
      </c>
      <c r="E330" s="69"/>
      <c r="F330" s="63"/>
      <c r="G330" s="67">
        <f>SUM(G331,G344,G350)</f>
        <v>4644.8</v>
      </c>
      <c r="H330" s="67">
        <f>SUM(H331,H344,H350)</f>
        <v>4609.8</v>
      </c>
    </row>
    <row r="331" spans="1:8" ht="47.25" x14ac:dyDescent="0.25">
      <c r="A331" s="76" t="s">
        <v>132</v>
      </c>
      <c r="B331" s="108" t="s">
        <v>226</v>
      </c>
      <c r="C331" s="77" t="s">
        <v>100</v>
      </c>
      <c r="D331" s="77" t="s">
        <v>134</v>
      </c>
      <c r="E331" s="80" t="s">
        <v>133</v>
      </c>
      <c r="F331" s="77"/>
      <c r="G331" s="78">
        <f>SUM(G332)</f>
        <v>4587</v>
      </c>
      <c r="H331" s="78">
        <f>SUM(H332)</f>
        <v>4587</v>
      </c>
    </row>
    <row r="332" spans="1:8" ht="18.75" customHeight="1" x14ac:dyDescent="0.25">
      <c r="A332" s="6" t="s">
        <v>82</v>
      </c>
      <c r="B332" s="23" t="s">
        <v>226</v>
      </c>
      <c r="C332" s="5" t="s">
        <v>100</v>
      </c>
      <c r="D332" s="5" t="s">
        <v>134</v>
      </c>
      <c r="E332" s="5" t="s">
        <v>135</v>
      </c>
      <c r="F332" s="5"/>
      <c r="G332" s="87">
        <f>SUM(G333,G336,G340)</f>
        <v>4587</v>
      </c>
      <c r="H332" s="87">
        <f>SUM(H333,H336,H340)</f>
        <v>4587</v>
      </c>
    </row>
    <row r="333" spans="1:8" ht="31.5" x14ac:dyDescent="0.25">
      <c r="A333" s="6" t="s">
        <v>21</v>
      </c>
      <c r="B333" s="23" t="s">
        <v>226</v>
      </c>
      <c r="C333" s="5" t="s">
        <v>100</v>
      </c>
      <c r="D333" s="5" t="s">
        <v>134</v>
      </c>
      <c r="E333" s="5" t="s">
        <v>135</v>
      </c>
      <c r="F333" s="5" t="s">
        <v>22</v>
      </c>
      <c r="G333" s="87">
        <f>SUM(G334)</f>
        <v>3941</v>
      </c>
      <c r="H333" s="87">
        <f>SUM(H334)</f>
        <v>3941</v>
      </c>
    </row>
    <row r="334" spans="1:8" ht="15.75" x14ac:dyDescent="0.25">
      <c r="A334" s="6" t="s">
        <v>85</v>
      </c>
      <c r="B334" s="23" t="s">
        <v>226</v>
      </c>
      <c r="C334" s="5" t="s">
        <v>100</v>
      </c>
      <c r="D334" s="5" t="s">
        <v>134</v>
      </c>
      <c r="E334" s="5" t="s">
        <v>135</v>
      </c>
      <c r="F334" s="5" t="s">
        <v>83</v>
      </c>
      <c r="G334" s="87">
        <f>SUM(G335)</f>
        <v>3941</v>
      </c>
      <c r="H334" s="87">
        <f>SUM(H335)</f>
        <v>3941</v>
      </c>
    </row>
    <row r="335" spans="1:8" ht="15.75" x14ac:dyDescent="0.25">
      <c r="A335" s="6" t="s">
        <v>25</v>
      </c>
      <c r="B335" s="23" t="s">
        <v>226</v>
      </c>
      <c r="C335" s="5" t="s">
        <v>100</v>
      </c>
      <c r="D335" s="5" t="s">
        <v>134</v>
      </c>
      <c r="E335" s="5" t="s">
        <v>135</v>
      </c>
      <c r="F335" s="5" t="s">
        <v>84</v>
      </c>
      <c r="G335" s="41">
        <v>3941</v>
      </c>
      <c r="H335" s="41">
        <v>3941</v>
      </c>
    </row>
    <row r="336" spans="1:8" ht="15.75" x14ac:dyDescent="0.25">
      <c r="A336" s="6" t="s">
        <v>31</v>
      </c>
      <c r="B336" s="23" t="s">
        <v>226</v>
      </c>
      <c r="C336" s="5" t="s">
        <v>100</v>
      </c>
      <c r="D336" s="5" t="s">
        <v>134</v>
      </c>
      <c r="E336" s="5" t="s">
        <v>135</v>
      </c>
      <c r="F336" s="5" t="s">
        <v>32</v>
      </c>
      <c r="G336" s="87">
        <f>SUM(G337)</f>
        <v>637</v>
      </c>
      <c r="H336" s="87">
        <f>SUM(H337)</f>
        <v>637</v>
      </c>
    </row>
    <row r="337" spans="1:8" ht="17.25" customHeight="1" x14ac:dyDescent="0.25">
      <c r="A337" s="6" t="s">
        <v>33</v>
      </c>
      <c r="B337" s="23" t="s">
        <v>226</v>
      </c>
      <c r="C337" s="5" t="s">
        <v>100</v>
      </c>
      <c r="D337" s="5" t="s">
        <v>134</v>
      </c>
      <c r="E337" s="5" t="s">
        <v>135</v>
      </c>
      <c r="F337" s="5" t="s">
        <v>34</v>
      </c>
      <c r="G337" s="87">
        <f>SUM(G338:G339)</f>
        <v>637</v>
      </c>
      <c r="H337" s="87">
        <f>SUM(H338:H339)</f>
        <v>637</v>
      </c>
    </row>
    <row r="338" spans="1:8" ht="31.5" customHeight="1" x14ac:dyDescent="0.25">
      <c r="A338" s="6" t="s">
        <v>534</v>
      </c>
      <c r="B338" s="23" t="s">
        <v>226</v>
      </c>
      <c r="C338" s="5" t="s">
        <v>100</v>
      </c>
      <c r="D338" s="5" t="s">
        <v>134</v>
      </c>
      <c r="E338" s="5" t="s">
        <v>135</v>
      </c>
      <c r="F338" s="5" t="s">
        <v>533</v>
      </c>
      <c r="G338" s="115">
        <v>18.399999999999999</v>
      </c>
      <c r="H338" s="115">
        <v>18.399999999999999</v>
      </c>
    </row>
    <row r="339" spans="1:8" ht="16.5" customHeight="1" x14ac:dyDescent="0.25">
      <c r="A339" s="6" t="s">
        <v>35</v>
      </c>
      <c r="B339" s="23" t="s">
        <v>226</v>
      </c>
      <c r="C339" s="5" t="s">
        <v>100</v>
      </c>
      <c r="D339" s="5" t="s">
        <v>134</v>
      </c>
      <c r="E339" s="5" t="s">
        <v>135</v>
      </c>
      <c r="F339" s="5" t="s">
        <v>36</v>
      </c>
      <c r="G339" s="41">
        <v>618.6</v>
      </c>
      <c r="H339" s="41">
        <v>618.6</v>
      </c>
    </row>
    <row r="340" spans="1:8" ht="15.75" x14ac:dyDescent="0.25">
      <c r="A340" s="6" t="s">
        <v>38</v>
      </c>
      <c r="B340" s="23" t="s">
        <v>226</v>
      </c>
      <c r="C340" s="5" t="s">
        <v>100</v>
      </c>
      <c r="D340" s="5" t="s">
        <v>134</v>
      </c>
      <c r="E340" s="5" t="s">
        <v>135</v>
      </c>
      <c r="F340" s="5" t="s">
        <v>37</v>
      </c>
      <c r="G340" s="87">
        <f>SUM(G341)</f>
        <v>9</v>
      </c>
      <c r="H340" s="87">
        <f>SUM(H341)</f>
        <v>9</v>
      </c>
    </row>
    <row r="341" spans="1:8" ht="17.25" customHeight="1" x14ac:dyDescent="0.25">
      <c r="A341" s="6" t="s">
        <v>343</v>
      </c>
      <c r="B341" s="23" t="s">
        <v>226</v>
      </c>
      <c r="C341" s="5" t="s">
        <v>100</v>
      </c>
      <c r="D341" s="5" t="s">
        <v>134</v>
      </c>
      <c r="E341" s="5" t="s">
        <v>135</v>
      </c>
      <c r="F341" s="5" t="s">
        <v>39</v>
      </c>
      <c r="G341" s="87">
        <f>SUM(G342:G343)</f>
        <v>9</v>
      </c>
      <c r="H341" s="87">
        <f>SUM(H342:H343)</f>
        <v>9</v>
      </c>
    </row>
    <row r="342" spans="1:8" ht="17.25" customHeight="1" x14ac:dyDescent="0.25">
      <c r="A342" s="6" t="s">
        <v>41</v>
      </c>
      <c r="B342" s="23" t="s">
        <v>226</v>
      </c>
      <c r="C342" s="5" t="s">
        <v>100</v>
      </c>
      <c r="D342" s="5" t="s">
        <v>134</v>
      </c>
      <c r="E342" s="5" t="s">
        <v>135</v>
      </c>
      <c r="F342" s="5" t="s">
        <v>42</v>
      </c>
      <c r="G342" s="41">
        <v>5</v>
      </c>
      <c r="H342" s="41">
        <v>5</v>
      </c>
    </row>
    <row r="343" spans="1:8" ht="17.25" customHeight="1" x14ac:dyDescent="0.25">
      <c r="A343" s="6" t="s">
        <v>345</v>
      </c>
      <c r="B343" s="23" t="s">
        <v>226</v>
      </c>
      <c r="C343" s="5" t="s">
        <v>100</v>
      </c>
      <c r="D343" s="5" t="s">
        <v>134</v>
      </c>
      <c r="E343" s="5" t="s">
        <v>135</v>
      </c>
      <c r="F343" s="5" t="s">
        <v>86</v>
      </c>
      <c r="G343" s="41">
        <v>4</v>
      </c>
      <c r="H343" s="41">
        <v>4</v>
      </c>
    </row>
    <row r="344" spans="1:8" ht="15.75" x14ac:dyDescent="0.25">
      <c r="A344" s="76" t="s">
        <v>45</v>
      </c>
      <c r="B344" s="108" t="s">
        <v>226</v>
      </c>
      <c r="C344" s="77" t="s">
        <v>100</v>
      </c>
      <c r="D344" s="77" t="s">
        <v>134</v>
      </c>
      <c r="E344" s="77" t="s">
        <v>46</v>
      </c>
      <c r="F344" s="77"/>
      <c r="G344" s="78">
        <f t="shared" ref="G344:H348" si="22">SUM(G345)</f>
        <v>22.8</v>
      </c>
      <c r="H344" s="78">
        <f t="shared" si="22"/>
        <v>22.8</v>
      </c>
    </row>
    <row r="345" spans="1:8" ht="81.75" customHeight="1" x14ac:dyDescent="0.25">
      <c r="A345" s="22" t="s">
        <v>47</v>
      </c>
      <c r="B345" s="23" t="s">
        <v>226</v>
      </c>
      <c r="C345" s="5" t="s">
        <v>100</v>
      </c>
      <c r="D345" s="5" t="s">
        <v>134</v>
      </c>
      <c r="E345" s="189" t="s">
        <v>48</v>
      </c>
      <c r="F345" s="5"/>
      <c r="G345" s="87">
        <f t="shared" si="22"/>
        <v>22.8</v>
      </c>
      <c r="H345" s="87">
        <f t="shared" si="22"/>
        <v>22.8</v>
      </c>
    </row>
    <row r="346" spans="1:8" ht="78.75" x14ac:dyDescent="0.25">
      <c r="A346" s="6" t="s">
        <v>136</v>
      </c>
      <c r="B346" s="23" t="s">
        <v>226</v>
      </c>
      <c r="C346" s="5" t="s">
        <v>100</v>
      </c>
      <c r="D346" s="5" t="s">
        <v>134</v>
      </c>
      <c r="E346" s="189" t="s">
        <v>137</v>
      </c>
      <c r="F346" s="5"/>
      <c r="G346" s="87">
        <f t="shared" si="22"/>
        <v>22.8</v>
      </c>
      <c r="H346" s="87">
        <f t="shared" si="22"/>
        <v>22.8</v>
      </c>
    </row>
    <row r="347" spans="1:8" ht="31.5" x14ac:dyDescent="0.25">
      <c r="A347" s="6" t="s">
        <v>21</v>
      </c>
      <c r="B347" s="23" t="s">
        <v>226</v>
      </c>
      <c r="C347" s="5" t="s">
        <v>100</v>
      </c>
      <c r="D347" s="5" t="s">
        <v>134</v>
      </c>
      <c r="E347" s="189" t="s">
        <v>137</v>
      </c>
      <c r="F347" s="5" t="s">
        <v>22</v>
      </c>
      <c r="G347" s="87">
        <f t="shared" si="22"/>
        <v>22.8</v>
      </c>
      <c r="H347" s="87">
        <f t="shared" si="22"/>
        <v>22.8</v>
      </c>
    </row>
    <row r="348" spans="1:8" ht="31.5" x14ac:dyDescent="0.25">
      <c r="A348" s="6" t="s">
        <v>85</v>
      </c>
      <c r="B348" s="23" t="s">
        <v>226</v>
      </c>
      <c r="C348" s="5" t="s">
        <v>100</v>
      </c>
      <c r="D348" s="5" t="s">
        <v>134</v>
      </c>
      <c r="E348" s="189" t="s">
        <v>137</v>
      </c>
      <c r="F348" s="5" t="s">
        <v>83</v>
      </c>
      <c r="G348" s="87">
        <f t="shared" si="22"/>
        <v>22.8</v>
      </c>
      <c r="H348" s="87">
        <f t="shared" si="22"/>
        <v>22.8</v>
      </c>
    </row>
    <row r="349" spans="1:8" ht="31.5" x14ac:dyDescent="0.25">
      <c r="A349" s="6" t="s">
        <v>25</v>
      </c>
      <c r="B349" s="23" t="s">
        <v>226</v>
      </c>
      <c r="C349" s="5" t="s">
        <v>100</v>
      </c>
      <c r="D349" s="5" t="s">
        <v>134</v>
      </c>
      <c r="E349" s="189" t="s">
        <v>137</v>
      </c>
      <c r="F349" s="5" t="s">
        <v>84</v>
      </c>
      <c r="G349" s="41">
        <v>22.8</v>
      </c>
      <c r="H349" s="41">
        <v>22.8</v>
      </c>
    </row>
    <row r="350" spans="1:8" ht="15.75" x14ac:dyDescent="0.25">
      <c r="A350" s="76" t="s">
        <v>125</v>
      </c>
      <c r="B350" s="108" t="s">
        <v>226</v>
      </c>
      <c r="C350" s="77" t="s">
        <v>100</v>
      </c>
      <c r="D350" s="77" t="s">
        <v>134</v>
      </c>
      <c r="E350" s="77" t="s">
        <v>124</v>
      </c>
      <c r="F350" s="77"/>
      <c r="G350" s="78">
        <f>SUM(G351,G355)</f>
        <v>35</v>
      </c>
      <c r="H350" s="78">
        <f>SUM(H351,H355)</f>
        <v>0</v>
      </c>
    </row>
    <row r="351" spans="1:8" ht="31.5" x14ac:dyDescent="0.25">
      <c r="A351" s="6" t="s">
        <v>535</v>
      </c>
      <c r="B351" s="23" t="s">
        <v>226</v>
      </c>
      <c r="C351" s="5" t="s">
        <v>100</v>
      </c>
      <c r="D351" s="5" t="s">
        <v>134</v>
      </c>
      <c r="E351" s="5" t="s">
        <v>536</v>
      </c>
      <c r="F351" s="5"/>
      <c r="G351" s="87">
        <f t="shared" ref="G351:H353" si="23">SUM(G352)</f>
        <v>20</v>
      </c>
      <c r="H351" s="87">
        <f t="shared" si="23"/>
        <v>0</v>
      </c>
    </row>
    <row r="352" spans="1:8" ht="15.75" x14ac:dyDescent="0.25">
      <c r="A352" s="6" t="s">
        <v>31</v>
      </c>
      <c r="B352" s="23" t="s">
        <v>226</v>
      </c>
      <c r="C352" s="5" t="s">
        <v>100</v>
      </c>
      <c r="D352" s="5" t="s">
        <v>134</v>
      </c>
      <c r="E352" s="5" t="s">
        <v>536</v>
      </c>
      <c r="F352" s="5" t="s">
        <v>32</v>
      </c>
      <c r="G352" s="87">
        <f t="shared" si="23"/>
        <v>20</v>
      </c>
      <c r="H352" s="87">
        <f t="shared" si="23"/>
        <v>0</v>
      </c>
    </row>
    <row r="353" spans="1:8" ht="15.75" customHeight="1" x14ac:dyDescent="0.25">
      <c r="A353" s="6" t="s">
        <v>33</v>
      </c>
      <c r="B353" s="23" t="s">
        <v>226</v>
      </c>
      <c r="C353" s="5" t="s">
        <v>100</v>
      </c>
      <c r="D353" s="5" t="s">
        <v>134</v>
      </c>
      <c r="E353" s="5" t="s">
        <v>536</v>
      </c>
      <c r="F353" s="5" t="s">
        <v>34</v>
      </c>
      <c r="G353" s="87">
        <f t="shared" si="23"/>
        <v>20</v>
      </c>
      <c r="H353" s="87">
        <f t="shared" si="23"/>
        <v>0</v>
      </c>
    </row>
    <row r="354" spans="1:8" ht="16.5" customHeight="1" x14ac:dyDescent="0.25">
      <c r="A354" s="6" t="s">
        <v>35</v>
      </c>
      <c r="B354" s="23" t="s">
        <v>226</v>
      </c>
      <c r="C354" s="5" t="s">
        <v>100</v>
      </c>
      <c r="D354" s="5" t="s">
        <v>134</v>
      </c>
      <c r="E354" s="5" t="s">
        <v>536</v>
      </c>
      <c r="F354" s="5" t="s">
        <v>36</v>
      </c>
      <c r="G354" s="41">
        <v>20</v>
      </c>
      <c r="H354" s="41"/>
    </row>
    <row r="355" spans="1:8" ht="17.25" customHeight="1" x14ac:dyDescent="0.25">
      <c r="A355" s="6" t="s">
        <v>540</v>
      </c>
      <c r="B355" s="23" t="s">
        <v>226</v>
      </c>
      <c r="C355" s="5" t="s">
        <v>100</v>
      </c>
      <c r="D355" s="5" t="s">
        <v>134</v>
      </c>
      <c r="E355" s="5" t="s">
        <v>539</v>
      </c>
      <c r="F355" s="5"/>
      <c r="G355" s="87">
        <f t="shared" ref="G355:H357" si="24">SUM(G356)</f>
        <v>15</v>
      </c>
      <c r="H355" s="87">
        <f t="shared" si="24"/>
        <v>0</v>
      </c>
    </row>
    <row r="356" spans="1:8" ht="15.75" x14ac:dyDescent="0.25">
      <c r="A356" s="6" t="s">
        <v>31</v>
      </c>
      <c r="B356" s="23" t="s">
        <v>226</v>
      </c>
      <c r="C356" s="5" t="s">
        <v>100</v>
      </c>
      <c r="D356" s="5" t="s">
        <v>134</v>
      </c>
      <c r="E356" s="5" t="s">
        <v>539</v>
      </c>
      <c r="F356" s="5" t="s">
        <v>32</v>
      </c>
      <c r="G356" s="87">
        <f t="shared" si="24"/>
        <v>15</v>
      </c>
      <c r="H356" s="87">
        <f t="shared" si="24"/>
        <v>0</v>
      </c>
    </row>
    <row r="357" spans="1:8" ht="16.5" customHeight="1" x14ac:dyDescent="0.25">
      <c r="A357" s="6" t="s">
        <v>33</v>
      </c>
      <c r="B357" s="23" t="s">
        <v>226</v>
      </c>
      <c r="C357" s="5" t="s">
        <v>100</v>
      </c>
      <c r="D357" s="5" t="s">
        <v>134</v>
      </c>
      <c r="E357" s="5" t="s">
        <v>539</v>
      </c>
      <c r="F357" s="5" t="s">
        <v>34</v>
      </c>
      <c r="G357" s="87">
        <f t="shared" si="24"/>
        <v>15</v>
      </c>
      <c r="H357" s="87">
        <f t="shared" si="24"/>
        <v>0</v>
      </c>
    </row>
    <row r="358" spans="1:8" ht="19.5" customHeight="1" x14ac:dyDescent="0.25">
      <c r="A358" s="6" t="s">
        <v>35</v>
      </c>
      <c r="B358" s="23" t="s">
        <v>226</v>
      </c>
      <c r="C358" s="5" t="s">
        <v>100</v>
      </c>
      <c r="D358" s="5" t="s">
        <v>134</v>
      </c>
      <c r="E358" s="5" t="s">
        <v>539</v>
      </c>
      <c r="F358" s="5" t="s">
        <v>36</v>
      </c>
      <c r="G358" s="41">
        <v>15</v>
      </c>
      <c r="H358" s="41"/>
    </row>
    <row r="359" spans="1:8" s="25" customFormat="1" ht="15.75" x14ac:dyDescent="0.25">
      <c r="A359" s="46" t="s">
        <v>152</v>
      </c>
      <c r="B359" s="244" t="s">
        <v>226</v>
      </c>
      <c r="C359" s="48">
        <v>10</v>
      </c>
      <c r="D359" s="48"/>
      <c r="E359" s="48"/>
      <c r="F359" s="43"/>
      <c r="G359" s="50">
        <f>SUM(G360,G373)</f>
        <v>8383</v>
      </c>
      <c r="H359" s="50">
        <f>SUM(H360,H373)</f>
        <v>8790</v>
      </c>
    </row>
    <row r="360" spans="1:8" s="25" customFormat="1" ht="15.75" x14ac:dyDescent="0.25">
      <c r="A360" s="62" t="s">
        <v>164</v>
      </c>
      <c r="B360" s="136" t="s">
        <v>226</v>
      </c>
      <c r="C360" s="69">
        <v>10</v>
      </c>
      <c r="D360" s="63" t="s">
        <v>28</v>
      </c>
      <c r="E360" s="69"/>
      <c r="F360" s="63"/>
      <c r="G360" s="67">
        <f>SUM(G361,G367)</f>
        <v>8068</v>
      </c>
      <c r="H360" s="67">
        <f>SUM(H361,H367)</f>
        <v>8475</v>
      </c>
    </row>
    <row r="361" spans="1:8" ht="31.5" x14ac:dyDescent="0.25">
      <c r="A361" s="76" t="s">
        <v>87</v>
      </c>
      <c r="B361" s="108" t="s">
        <v>226</v>
      </c>
      <c r="C361" s="80">
        <v>10</v>
      </c>
      <c r="D361" s="77" t="s">
        <v>28</v>
      </c>
      <c r="E361" s="80" t="s">
        <v>88</v>
      </c>
      <c r="F361" s="77"/>
      <c r="G361" s="78">
        <f t="shared" ref="G361:H365" si="25">SUM(G362)</f>
        <v>238</v>
      </c>
      <c r="H361" s="78">
        <f t="shared" si="25"/>
        <v>238</v>
      </c>
    </row>
    <row r="362" spans="1:8" ht="31.5" x14ac:dyDescent="0.25">
      <c r="A362" s="6" t="s">
        <v>183</v>
      </c>
      <c r="B362" s="23" t="s">
        <v>226</v>
      </c>
      <c r="C362" s="189">
        <v>10</v>
      </c>
      <c r="D362" s="5" t="s">
        <v>28</v>
      </c>
      <c r="E362" s="189" t="s">
        <v>184</v>
      </c>
      <c r="F362" s="5"/>
      <c r="G362" s="87">
        <f t="shared" si="25"/>
        <v>238</v>
      </c>
      <c r="H362" s="87">
        <f t="shared" si="25"/>
        <v>238</v>
      </c>
    </row>
    <row r="363" spans="1:8" ht="47.25" x14ac:dyDescent="0.25">
      <c r="A363" s="6" t="s">
        <v>185</v>
      </c>
      <c r="B363" s="23" t="s">
        <v>226</v>
      </c>
      <c r="C363" s="189">
        <v>10</v>
      </c>
      <c r="D363" s="5" t="s">
        <v>28</v>
      </c>
      <c r="E363" s="189" t="s">
        <v>186</v>
      </c>
      <c r="F363" s="5"/>
      <c r="G363" s="87">
        <f t="shared" si="25"/>
        <v>238</v>
      </c>
      <c r="H363" s="87">
        <f t="shared" si="25"/>
        <v>238</v>
      </c>
    </row>
    <row r="364" spans="1:8" ht="31.5" x14ac:dyDescent="0.25">
      <c r="A364" s="6" t="s">
        <v>161</v>
      </c>
      <c r="B364" s="23" t="s">
        <v>226</v>
      </c>
      <c r="C364" s="189">
        <v>10</v>
      </c>
      <c r="D364" s="5" t="s">
        <v>28</v>
      </c>
      <c r="E364" s="189" t="s">
        <v>186</v>
      </c>
      <c r="F364" s="5" t="s">
        <v>158</v>
      </c>
      <c r="G364" s="87">
        <f t="shared" si="25"/>
        <v>238</v>
      </c>
      <c r="H364" s="87">
        <f t="shared" si="25"/>
        <v>238</v>
      </c>
    </row>
    <row r="365" spans="1:8" ht="31.5" x14ac:dyDescent="0.25">
      <c r="A365" s="6" t="s">
        <v>169</v>
      </c>
      <c r="B365" s="23" t="s">
        <v>226</v>
      </c>
      <c r="C365" s="189">
        <v>10</v>
      </c>
      <c r="D365" s="5" t="s">
        <v>28</v>
      </c>
      <c r="E365" s="189" t="s">
        <v>186</v>
      </c>
      <c r="F365" s="5" t="s">
        <v>170</v>
      </c>
      <c r="G365" s="87">
        <f t="shared" si="25"/>
        <v>238</v>
      </c>
      <c r="H365" s="87">
        <f t="shared" si="25"/>
        <v>238</v>
      </c>
    </row>
    <row r="366" spans="1:8" ht="17.25" customHeight="1" x14ac:dyDescent="0.25">
      <c r="A366" s="6" t="s">
        <v>172</v>
      </c>
      <c r="B366" s="23" t="s">
        <v>226</v>
      </c>
      <c r="C366" s="189">
        <v>10</v>
      </c>
      <c r="D366" s="5" t="s">
        <v>28</v>
      </c>
      <c r="E366" s="189" t="s">
        <v>186</v>
      </c>
      <c r="F366" s="5" t="s">
        <v>171</v>
      </c>
      <c r="G366" s="41">
        <v>238</v>
      </c>
      <c r="H366" s="41">
        <v>238</v>
      </c>
    </row>
    <row r="367" spans="1:8" ht="31.5" x14ac:dyDescent="0.25">
      <c r="A367" s="76" t="s">
        <v>45</v>
      </c>
      <c r="B367" s="108" t="s">
        <v>226</v>
      </c>
      <c r="C367" s="80">
        <v>10</v>
      </c>
      <c r="D367" s="77" t="s">
        <v>28</v>
      </c>
      <c r="E367" s="80" t="s">
        <v>46</v>
      </c>
      <c r="F367" s="77"/>
      <c r="G367" s="78">
        <f t="shared" ref="G367:H371" si="26">SUM(G368)</f>
        <v>7830</v>
      </c>
      <c r="H367" s="78">
        <f t="shared" si="26"/>
        <v>8237</v>
      </c>
    </row>
    <row r="368" spans="1:8" ht="81" customHeight="1" x14ac:dyDescent="0.25">
      <c r="A368" s="22" t="s">
        <v>47</v>
      </c>
      <c r="B368" s="23" t="s">
        <v>226</v>
      </c>
      <c r="C368" s="189">
        <v>10</v>
      </c>
      <c r="D368" s="5" t="s">
        <v>28</v>
      </c>
      <c r="E368" s="189" t="s">
        <v>48</v>
      </c>
      <c r="F368" s="5"/>
      <c r="G368" s="87">
        <f t="shared" si="26"/>
        <v>7830</v>
      </c>
      <c r="H368" s="87">
        <f t="shared" si="26"/>
        <v>8237</v>
      </c>
    </row>
    <row r="369" spans="1:8" ht="78.75" x14ac:dyDescent="0.25">
      <c r="A369" s="6" t="s">
        <v>191</v>
      </c>
      <c r="B369" s="23" t="s">
        <v>226</v>
      </c>
      <c r="C369" s="189">
        <v>10</v>
      </c>
      <c r="D369" s="5" t="s">
        <v>28</v>
      </c>
      <c r="E369" s="189" t="s">
        <v>192</v>
      </c>
      <c r="F369" s="5"/>
      <c r="G369" s="87">
        <f t="shared" si="26"/>
        <v>7830</v>
      </c>
      <c r="H369" s="87">
        <f t="shared" si="26"/>
        <v>8237</v>
      </c>
    </row>
    <row r="370" spans="1:8" ht="31.5" x14ac:dyDescent="0.25">
      <c r="A370" s="6" t="s">
        <v>161</v>
      </c>
      <c r="B370" s="23" t="s">
        <v>226</v>
      </c>
      <c r="C370" s="189">
        <v>10</v>
      </c>
      <c r="D370" s="5" t="s">
        <v>28</v>
      </c>
      <c r="E370" s="189" t="s">
        <v>192</v>
      </c>
      <c r="F370" s="5" t="s">
        <v>158</v>
      </c>
      <c r="G370" s="87">
        <f t="shared" si="26"/>
        <v>7830</v>
      </c>
      <c r="H370" s="87">
        <f t="shared" si="26"/>
        <v>8237</v>
      </c>
    </row>
    <row r="371" spans="1:8" ht="31.5" x14ac:dyDescent="0.25">
      <c r="A371" s="6" t="s">
        <v>169</v>
      </c>
      <c r="B371" s="23" t="s">
        <v>226</v>
      </c>
      <c r="C371" s="189">
        <v>10</v>
      </c>
      <c r="D371" s="5" t="s">
        <v>28</v>
      </c>
      <c r="E371" s="189" t="s">
        <v>192</v>
      </c>
      <c r="F371" s="5" t="s">
        <v>170</v>
      </c>
      <c r="G371" s="87">
        <f t="shared" si="26"/>
        <v>7830</v>
      </c>
      <c r="H371" s="87">
        <f t="shared" si="26"/>
        <v>8237</v>
      </c>
    </row>
    <row r="372" spans="1:8" ht="33" customHeight="1" x14ac:dyDescent="0.25">
      <c r="A372" s="6" t="s">
        <v>177</v>
      </c>
      <c r="B372" s="23" t="s">
        <v>226</v>
      </c>
      <c r="C372" s="189">
        <v>10</v>
      </c>
      <c r="D372" s="5" t="s">
        <v>28</v>
      </c>
      <c r="E372" s="189" t="s">
        <v>192</v>
      </c>
      <c r="F372" s="5" t="s">
        <v>178</v>
      </c>
      <c r="G372" s="41">
        <v>7830</v>
      </c>
      <c r="H372" s="41">
        <v>8237</v>
      </c>
    </row>
    <row r="373" spans="1:8" s="25" customFormat="1" ht="15.75" x14ac:dyDescent="0.25">
      <c r="A373" s="62" t="s">
        <v>193</v>
      </c>
      <c r="B373" s="136" t="s">
        <v>226</v>
      </c>
      <c r="C373" s="69">
        <v>10</v>
      </c>
      <c r="D373" s="63" t="s">
        <v>44</v>
      </c>
      <c r="E373" s="69"/>
      <c r="F373" s="63"/>
      <c r="G373" s="67">
        <f t="shared" ref="G373:H378" si="27">SUM(G374)</f>
        <v>315</v>
      </c>
      <c r="H373" s="67">
        <f t="shared" si="27"/>
        <v>315</v>
      </c>
    </row>
    <row r="374" spans="1:8" ht="31.5" x14ac:dyDescent="0.25">
      <c r="A374" s="76" t="s">
        <v>117</v>
      </c>
      <c r="B374" s="108" t="s">
        <v>226</v>
      </c>
      <c r="C374" s="80">
        <v>10</v>
      </c>
      <c r="D374" s="77" t="s">
        <v>44</v>
      </c>
      <c r="E374" s="80" t="s">
        <v>118</v>
      </c>
      <c r="F374" s="77"/>
      <c r="G374" s="78">
        <f t="shared" si="27"/>
        <v>315</v>
      </c>
      <c r="H374" s="78">
        <f t="shared" si="27"/>
        <v>315</v>
      </c>
    </row>
    <row r="375" spans="1:8" ht="48" customHeight="1" x14ac:dyDescent="0.25">
      <c r="A375" s="22" t="s">
        <v>194</v>
      </c>
      <c r="B375" s="23" t="s">
        <v>226</v>
      </c>
      <c r="C375" s="18">
        <v>10</v>
      </c>
      <c r="D375" s="5" t="s">
        <v>44</v>
      </c>
      <c r="E375" s="18" t="s">
        <v>195</v>
      </c>
      <c r="F375" s="5"/>
      <c r="G375" s="87">
        <f t="shared" si="27"/>
        <v>315</v>
      </c>
      <c r="H375" s="87">
        <f t="shared" si="27"/>
        <v>315</v>
      </c>
    </row>
    <row r="376" spans="1:8" ht="63" x14ac:dyDescent="0.25">
      <c r="A376" s="6" t="s">
        <v>197</v>
      </c>
      <c r="B376" s="23" t="s">
        <v>226</v>
      </c>
      <c r="C376" s="18">
        <v>10</v>
      </c>
      <c r="D376" s="5" t="s">
        <v>44</v>
      </c>
      <c r="E376" s="18" t="s">
        <v>196</v>
      </c>
      <c r="F376" s="5"/>
      <c r="G376" s="87">
        <f t="shared" si="27"/>
        <v>315</v>
      </c>
      <c r="H376" s="87">
        <f t="shared" si="27"/>
        <v>315</v>
      </c>
    </row>
    <row r="377" spans="1:8" ht="31.5" x14ac:dyDescent="0.25">
      <c r="A377" s="6" t="s">
        <v>161</v>
      </c>
      <c r="B377" s="23" t="s">
        <v>226</v>
      </c>
      <c r="C377" s="189">
        <v>10</v>
      </c>
      <c r="D377" s="5" t="s">
        <v>44</v>
      </c>
      <c r="E377" s="18" t="s">
        <v>196</v>
      </c>
      <c r="F377" s="5" t="s">
        <v>158</v>
      </c>
      <c r="G377" s="87">
        <f t="shared" si="27"/>
        <v>315</v>
      </c>
      <c r="H377" s="87">
        <f t="shared" si="27"/>
        <v>315</v>
      </c>
    </row>
    <row r="378" spans="1:8" ht="31.5" x14ac:dyDescent="0.25">
      <c r="A378" s="6" t="s">
        <v>169</v>
      </c>
      <c r="B378" s="23" t="s">
        <v>226</v>
      </c>
      <c r="C378" s="189">
        <v>10</v>
      </c>
      <c r="D378" s="5" t="s">
        <v>44</v>
      </c>
      <c r="E378" s="18" t="s">
        <v>196</v>
      </c>
      <c r="F378" s="5" t="s">
        <v>170</v>
      </c>
      <c r="G378" s="87">
        <f t="shared" si="27"/>
        <v>315</v>
      </c>
      <c r="H378" s="87">
        <f t="shared" si="27"/>
        <v>315</v>
      </c>
    </row>
    <row r="379" spans="1:8" ht="16.5" customHeight="1" x14ac:dyDescent="0.25">
      <c r="A379" s="6" t="s">
        <v>172</v>
      </c>
      <c r="B379" s="23" t="s">
        <v>226</v>
      </c>
      <c r="C379" s="189">
        <v>10</v>
      </c>
      <c r="D379" s="5" t="s">
        <v>44</v>
      </c>
      <c r="E379" s="18" t="s">
        <v>196</v>
      </c>
      <c r="F379" s="5" t="s">
        <v>171</v>
      </c>
      <c r="G379" s="41">
        <v>315</v>
      </c>
      <c r="H379" s="41">
        <v>315</v>
      </c>
    </row>
    <row r="380" spans="1:8" s="26" customFormat="1" ht="31.5" x14ac:dyDescent="0.25">
      <c r="A380" s="51" t="s">
        <v>232</v>
      </c>
      <c r="B380" s="242" t="s">
        <v>233</v>
      </c>
      <c r="C380" s="55"/>
      <c r="D380" s="55"/>
      <c r="E380" s="243"/>
      <c r="F380" s="55"/>
      <c r="G380" s="56">
        <f>SUM(G381,G401,G452)</f>
        <v>13188</v>
      </c>
      <c r="H380" s="56">
        <f>SUM(H381,H401,H452)</f>
        <v>13235</v>
      </c>
    </row>
    <row r="381" spans="1:8" s="25" customFormat="1" ht="15.75" x14ac:dyDescent="0.25">
      <c r="A381" s="46" t="s">
        <v>96</v>
      </c>
      <c r="B381" s="244" t="s">
        <v>233</v>
      </c>
      <c r="C381" s="43" t="s">
        <v>100</v>
      </c>
      <c r="D381" s="43"/>
      <c r="E381" s="48"/>
      <c r="F381" s="43"/>
      <c r="G381" s="50">
        <f>SUM(G382)</f>
        <v>3726</v>
      </c>
      <c r="H381" s="50">
        <f>SUM(H382)</f>
        <v>3726</v>
      </c>
    </row>
    <row r="382" spans="1:8" s="25" customFormat="1" ht="15.75" x14ac:dyDescent="0.25">
      <c r="A382" s="62" t="s">
        <v>102</v>
      </c>
      <c r="B382" s="136" t="s">
        <v>233</v>
      </c>
      <c r="C382" s="63" t="s">
        <v>100</v>
      </c>
      <c r="D382" s="63" t="s">
        <v>17</v>
      </c>
      <c r="E382" s="69"/>
      <c r="F382" s="63"/>
      <c r="G382" s="67">
        <f>SUM(G383,G396)</f>
        <v>3726</v>
      </c>
      <c r="H382" s="67">
        <f>SUM(H383,H396)</f>
        <v>3726</v>
      </c>
    </row>
    <row r="383" spans="1:8" ht="31.5" x14ac:dyDescent="0.25">
      <c r="A383" s="76" t="s">
        <v>115</v>
      </c>
      <c r="B383" s="108" t="s">
        <v>233</v>
      </c>
      <c r="C383" s="77" t="s">
        <v>100</v>
      </c>
      <c r="D383" s="77" t="s">
        <v>17</v>
      </c>
      <c r="E383" s="80" t="s">
        <v>114</v>
      </c>
      <c r="F383" s="77"/>
      <c r="G383" s="78">
        <f>SUM(G384)</f>
        <v>3696</v>
      </c>
      <c r="H383" s="78">
        <f>SUM(H384)</f>
        <v>3696</v>
      </c>
    </row>
    <row r="384" spans="1:8" ht="17.25" customHeight="1" x14ac:dyDescent="0.25">
      <c r="A384" s="6" t="s">
        <v>82</v>
      </c>
      <c r="B384" s="23" t="s">
        <v>233</v>
      </c>
      <c r="C384" s="5" t="s">
        <v>100</v>
      </c>
      <c r="D384" s="5" t="s">
        <v>17</v>
      </c>
      <c r="E384" s="189" t="s">
        <v>116</v>
      </c>
      <c r="F384" s="5"/>
      <c r="G384" s="87">
        <f>SUM(G385,G389,G393)</f>
        <v>3696</v>
      </c>
      <c r="H384" s="87">
        <f>SUM(H385,H389,H393)</f>
        <v>3696</v>
      </c>
    </row>
    <row r="385" spans="1:8" ht="31.5" x14ac:dyDescent="0.25">
      <c r="A385" s="6" t="s">
        <v>21</v>
      </c>
      <c r="B385" s="23" t="s">
        <v>233</v>
      </c>
      <c r="C385" s="5" t="s">
        <v>100</v>
      </c>
      <c r="D385" s="5" t="s">
        <v>17</v>
      </c>
      <c r="E385" s="189" t="s">
        <v>116</v>
      </c>
      <c r="F385" s="5" t="s">
        <v>22</v>
      </c>
      <c r="G385" s="87">
        <f>SUM(G386)</f>
        <v>3631</v>
      </c>
      <c r="H385" s="87">
        <f>SUM(H386)</f>
        <v>3631</v>
      </c>
    </row>
    <row r="386" spans="1:8" ht="31.5" x14ac:dyDescent="0.25">
      <c r="A386" s="6" t="s">
        <v>85</v>
      </c>
      <c r="B386" s="23" t="s">
        <v>233</v>
      </c>
      <c r="C386" s="5" t="s">
        <v>100</v>
      </c>
      <c r="D386" s="5" t="s">
        <v>17</v>
      </c>
      <c r="E386" s="189" t="s">
        <v>116</v>
      </c>
      <c r="F386" s="5" t="s">
        <v>83</v>
      </c>
      <c r="G386" s="87">
        <f>SUM(G387:G388)</f>
        <v>3631</v>
      </c>
      <c r="H386" s="87">
        <f>SUM(H387:H388)</f>
        <v>3631</v>
      </c>
    </row>
    <row r="387" spans="1:8" ht="31.5" x14ac:dyDescent="0.25">
      <c r="A387" s="6" t="s">
        <v>25</v>
      </c>
      <c r="B387" s="23" t="s">
        <v>233</v>
      </c>
      <c r="C387" s="5" t="s">
        <v>100</v>
      </c>
      <c r="D387" s="5" t="s">
        <v>17</v>
      </c>
      <c r="E387" s="189" t="s">
        <v>116</v>
      </c>
      <c r="F387" s="5" t="s">
        <v>84</v>
      </c>
      <c r="G387" s="41">
        <v>3616</v>
      </c>
      <c r="H387" s="41">
        <v>3616</v>
      </c>
    </row>
    <row r="388" spans="1:8" ht="16.5" customHeight="1" x14ac:dyDescent="0.25">
      <c r="A388" s="6" t="s">
        <v>122</v>
      </c>
      <c r="B388" s="23" t="s">
        <v>233</v>
      </c>
      <c r="C388" s="5" t="s">
        <v>100</v>
      </c>
      <c r="D388" s="5" t="s">
        <v>17</v>
      </c>
      <c r="E388" s="189" t="s">
        <v>116</v>
      </c>
      <c r="F388" s="5" t="s">
        <v>121</v>
      </c>
      <c r="G388" s="41">
        <v>15</v>
      </c>
      <c r="H388" s="41">
        <v>15</v>
      </c>
    </row>
    <row r="389" spans="1:8" ht="31.5" x14ac:dyDescent="0.25">
      <c r="A389" s="6" t="s">
        <v>31</v>
      </c>
      <c r="B389" s="23" t="s">
        <v>233</v>
      </c>
      <c r="C389" s="5" t="s">
        <v>100</v>
      </c>
      <c r="D389" s="5" t="s">
        <v>17</v>
      </c>
      <c r="E389" s="189" t="s">
        <v>116</v>
      </c>
      <c r="F389" s="5" t="s">
        <v>32</v>
      </c>
      <c r="G389" s="87">
        <f>SUM(G390)</f>
        <v>63</v>
      </c>
      <c r="H389" s="87">
        <f>SUM(H390)</f>
        <v>63</v>
      </c>
    </row>
    <row r="390" spans="1:8" ht="18" customHeight="1" x14ac:dyDescent="0.25">
      <c r="A390" s="6" t="s">
        <v>33</v>
      </c>
      <c r="B390" s="23" t="s">
        <v>233</v>
      </c>
      <c r="C390" s="5" t="s">
        <v>100</v>
      </c>
      <c r="D390" s="5" t="s">
        <v>17</v>
      </c>
      <c r="E390" s="189" t="s">
        <v>116</v>
      </c>
      <c r="F390" s="5" t="s">
        <v>34</v>
      </c>
      <c r="G390" s="87">
        <f>SUM(G391:G392)</f>
        <v>63</v>
      </c>
      <c r="H390" s="87">
        <f>SUM(H391:H392)</f>
        <v>63</v>
      </c>
    </row>
    <row r="391" spans="1:8" ht="30.75" customHeight="1" x14ac:dyDescent="0.25">
      <c r="A391" s="6" t="s">
        <v>534</v>
      </c>
      <c r="B391" s="23" t="s">
        <v>233</v>
      </c>
      <c r="C391" s="5" t="s">
        <v>100</v>
      </c>
      <c r="D391" s="5" t="s">
        <v>17</v>
      </c>
      <c r="E391" s="189" t="s">
        <v>116</v>
      </c>
      <c r="F391" s="5" t="s">
        <v>533</v>
      </c>
      <c r="G391" s="115">
        <v>3</v>
      </c>
      <c r="H391" s="115">
        <v>3</v>
      </c>
    </row>
    <row r="392" spans="1:8" ht="17.25" customHeight="1" x14ac:dyDescent="0.25">
      <c r="A392" s="6" t="s">
        <v>35</v>
      </c>
      <c r="B392" s="23" t="s">
        <v>233</v>
      </c>
      <c r="C392" s="5" t="s">
        <v>100</v>
      </c>
      <c r="D392" s="5" t="s">
        <v>17</v>
      </c>
      <c r="E392" s="189" t="s">
        <v>116</v>
      </c>
      <c r="F392" s="5" t="s">
        <v>36</v>
      </c>
      <c r="G392" s="41">
        <v>60</v>
      </c>
      <c r="H392" s="41">
        <v>60</v>
      </c>
    </row>
    <row r="393" spans="1:8" ht="31.5" x14ac:dyDescent="0.25">
      <c r="A393" s="6" t="s">
        <v>38</v>
      </c>
      <c r="B393" s="23" t="s">
        <v>233</v>
      </c>
      <c r="C393" s="5" t="s">
        <v>100</v>
      </c>
      <c r="D393" s="5" t="s">
        <v>17</v>
      </c>
      <c r="E393" s="189" t="s">
        <v>116</v>
      </c>
      <c r="F393" s="5" t="s">
        <v>37</v>
      </c>
      <c r="G393" s="87">
        <f>SUM(G394)</f>
        <v>2</v>
      </c>
      <c r="H393" s="87">
        <f>SUM(H394)</f>
        <v>2</v>
      </c>
    </row>
    <row r="394" spans="1:8" ht="17.25" customHeight="1" x14ac:dyDescent="0.25">
      <c r="A394" s="6" t="s">
        <v>343</v>
      </c>
      <c r="B394" s="23" t="s">
        <v>233</v>
      </c>
      <c r="C394" s="5" t="s">
        <v>100</v>
      </c>
      <c r="D394" s="5" t="s">
        <v>17</v>
      </c>
      <c r="E394" s="189" t="s">
        <v>116</v>
      </c>
      <c r="F394" s="5" t="s">
        <v>39</v>
      </c>
      <c r="G394" s="87">
        <f>SUM(G395)</f>
        <v>2</v>
      </c>
      <c r="H394" s="87">
        <f>SUM(H395)</f>
        <v>2</v>
      </c>
    </row>
    <row r="395" spans="1:8" ht="16.5" customHeight="1" x14ac:dyDescent="0.25">
      <c r="A395" s="6" t="s">
        <v>41</v>
      </c>
      <c r="B395" s="23" t="s">
        <v>233</v>
      </c>
      <c r="C395" s="5" t="s">
        <v>100</v>
      </c>
      <c r="D395" s="5" t="s">
        <v>17</v>
      </c>
      <c r="E395" s="189" t="s">
        <v>116</v>
      </c>
      <c r="F395" s="5" t="s">
        <v>42</v>
      </c>
      <c r="G395" s="41">
        <v>2</v>
      </c>
      <c r="H395" s="41">
        <v>2</v>
      </c>
    </row>
    <row r="396" spans="1:8" ht="16.5" customHeight="1" x14ac:dyDescent="0.25">
      <c r="A396" s="86" t="s">
        <v>125</v>
      </c>
      <c r="B396" s="108" t="s">
        <v>233</v>
      </c>
      <c r="C396" s="77" t="s">
        <v>100</v>
      </c>
      <c r="D396" s="77" t="s">
        <v>17</v>
      </c>
      <c r="E396" s="80" t="s">
        <v>124</v>
      </c>
      <c r="F396" s="77"/>
      <c r="G396" s="78">
        <f t="shared" ref="G396:H399" si="28">SUM(G397)</f>
        <v>30</v>
      </c>
      <c r="H396" s="78">
        <f t="shared" si="28"/>
        <v>30</v>
      </c>
    </row>
    <row r="397" spans="1:8" ht="16.5" customHeight="1" x14ac:dyDescent="0.25">
      <c r="A397" s="11" t="s">
        <v>514</v>
      </c>
      <c r="B397" s="23" t="s">
        <v>233</v>
      </c>
      <c r="C397" s="5" t="s">
        <v>100</v>
      </c>
      <c r="D397" s="5" t="s">
        <v>17</v>
      </c>
      <c r="E397" s="189" t="s">
        <v>515</v>
      </c>
      <c r="F397" s="5"/>
      <c r="G397" s="87">
        <f t="shared" si="28"/>
        <v>30</v>
      </c>
      <c r="H397" s="87">
        <f t="shared" si="28"/>
        <v>30</v>
      </c>
    </row>
    <row r="398" spans="1:8" ht="16.5" customHeight="1" x14ac:dyDescent="0.25">
      <c r="A398" s="6" t="s">
        <v>31</v>
      </c>
      <c r="B398" s="23" t="s">
        <v>233</v>
      </c>
      <c r="C398" s="5" t="s">
        <v>100</v>
      </c>
      <c r="D398" s="5" t="s">
        <v>17</v>
      </c>
      <c r="E398" s="189" t="s">
        <v>515</v>
      </c>
      <c r="F398" s="5" t="s">
        <v>32</v>
      </c>
      <c r="G398" s="87">
        <f t="shared" si="28"/>
        <v>30</v>
      </c>
      <c r="H398" s="87">
        <f t="shared" si="28"/>
        <v>30</v>
      </c>
    </row>
    <row r="399" spans="1:8" ht="16.5" customHeight="1" x14ac:dyDescent="0.25">
      <c r="A399" s="6" t="s">
        <v>33</v>
      </c>
      <c r="B399" s="23" t="s">
        <v>233</v>
      </c>
      <c r="C399" s="5" t="s">
        <v>100</v>
      </c>
      <c r="D399" s="5" t="s">
        <v>17</v>
      </c>
      <c r="E399" s="189" t="s">
        <v>515</v>
      </c>
      <c r="F399" s="5" t="s">
        <v>34</v>
      </c>
      <c r="G399" s="87">
        <f t="shared" si="28"/>
        <v>30</v>
      </c>
      <c r="H399" s="87">
        <f t="shared" si="28"/>
        <v>30</v>
      </c>
    </row>
    <row r="400" spans="1:8" ht="16.5" customHeight="1" x14ac:dyDescent="0.25">
      <c r="A400" s="6" t="s">
        <v>35</v>
      </c>
      <c r="B400" s="23" t="s">
        <v>233</v>
      </c>
      <c r="C400" s="5" t="s">
        <v>100</v>
      </c>
      <c r="D400" s="5" t="s">
        <v>17</v>
      </c>
      <c r="E400" s="189" t="s">
        <v>515</v>
      </c>
      <c r="F400" s="5" t="s">
        <v>36</v>
      </c>
      <c r="G400" s="41">
        <v>30</v>
      </c>
      <c r="H400" s="41">
        <v>30</v>
      </c>
    </row>
    <row r="401" spans="1:8" ht="15.75" x14ac:dyDescent="0.25">
      <c r="A401" s="46" t="s">
        <v>138</v>
      </c>
      <c r="B401" s="244" t="s">
        <v>233</v>
      </c>
      <c r="C401" s="43" t="s">
        <v>142</v>
      </c>
      <c r="D401" s="43"/>
      <c r="E401" s="48"/>
      <c r="F401" s="43"/>
      <c r="G401" s="50">
        <f>SUM(G402,G433)</f>
        <v>8574</v>
      </c>
      <c r="H401" s="50">
        <f>SUM(H402,H433)</f>
        <v>8574</v>
      </c>
    </row>
    <row r="402" spans="1:8" ht="15.75" x14ac:dyDescent="0.25">
      <c r="A402" s="62" t="s">
        <v>139</v>
      </c>
      <c r="B402" s="136" t="s">
        <v>233</v>
      </c>
      <c r="C402" s="63" t="s">
        <v>142</v>
      </c>
      <c r="D402" s="63" t="s">
        <v>15</v>
      </c>
      <c r="E402" s="69"/>
      <c r="F402" s="63"/>
      <c r="G402" s="67">
        <f>SUM(G403,G416,G428)</f>
        <v>7342</v>
      </c>
      <c r="H402" s="67">
        <f>SUM(H403,H416,H428)</f>
        <v>7342</v>
      </c>
    </row>
    <row r="403" spans="1:8" ht="18" customHeight="1" x14ac:dyDescent="0.25">
      <c r="A403" s="76" t="s">
        <v>140</v>
      </c>
      <c r="B403" s="108" t="s">
        <v>233</v>
      </c>
      <c r="C403" s="77" t="s">
        <v>142</v>
      </c>
      <c r="D403" s="77" t="s">
        <v>15</v>
      </c>
      <c r="E403" s="80" t="s">
        <v>141</v>
      </c>
      <c r="F403" s="77"/>
      <c r="G403" s="78">
        <f>SUM(G404)</f>
        <v>4355</v>
      </c>
      <c r="H403" s="78">
        <f>SUM(H404)</f>
        <v>4355</v>
      </c>
    </row>
    <row r="404" spans="1:8" ht="33" customHeight="1" x14ac:dyDescent="0.25">
      <c r="A404" s="6" t="s">
        <v>144</v>
      </c>
      <c r="B404" s="23" t="s">
        <v>233</v>
      </c>
      <c r="C404" s="5" t="s">
        <v>142</v>
      </c>
      <c r="D404" s="5" t="s">
        <v>15</v>
      </c>
      <c r="E404" s="5" t="s">
        <v>143</v>
      </c>
      <c r="F404" s="5"/>
      <c r="G404" s="87">
        <f>SUM(G405)</f>
        <v>4355</v>
      </c>
      <c r="H404" s="87">
        <f>SUM(H405)</f>
        <v>4355</v>
      </c>
    </row>
    <row r="405" spans="1:8" ht="17.25" customHeight="1" x14ac:dyDescent="0.25">
      <c r="A405" s="6" t="s">
        <v>82</v>
      </c>
      <c r="B405" s="23" t="s">
        <v>233</v>
      </c>
      <c r="C405" s="5" t="s">
        <v>142</v>
      </c>
      <c r="D405" s="5" t="s">
        <v>15</v>
      </c>
      <c r="E405" s="5" t="s">
        <v>145</v>
      </c>
      <c r="F405" s="5"/>
      <c r="G405" s="87">
        <f>SUM(G406,G409,G413)</f>
        <v>4355</v>
      </c>
      <c r="H405" s="87">
        <f>SUM(H406,H409,H413)</f>
        <v>4355</v>
      </c>
    </row>
    <row r="406" spans="1:8" ht="31.5" x14ac:dyDescent="0.25">
      <c r="A406" s="6" t="s">
        <v>21</v>
      </c>
      <c r="B406" s="23" t="s">
        <v>233</v>
      </c>
      <c r="C406" s="5" t="s">
        <v>142</v>
      </c>
      <c r="D406" s="5" t="s">
        <v>15</v>
      </c>
      <c r="E406" s="5" t="s">
        <v>145</v>
      </c>
      <c r="F406" s="5" t="s">
        <v>22</v>
      </c>
      <c r="G406" s="87">
        <f>SUM(G407)</f>
        <v>4192</v>
      </c>
      <c r="H406" s="87">
        <f>SUM(H407)</f>
        <v>4192</v>
      </c>
    </row>
    <row r="407" spans="1:8" ht="15.75" x14ac:dyDescent="0.25">
      <c r="A407" s="6" t="s">
        <v>85</v>
      </c>
      <c r="B407" s="23" t="s">
        <v>233</v>
      </c>
      <c r="C407" s="5" t="s">
        <v>142</v>
      </c>
      <c r="D407" s="5" t="s">
        <v>15</v>
      </c>
      <c r="E407" s="5" t="s">
        <v>145</v>
      </c>
      <c r="F407" s="5" t="s">
        <v>83</v>
      </c>
      <c r="G407" s="87">
        <f>SUM(G408)</f>
        <v>4192</v>
      </c>
      <c r="H407" s="87">
        <f>SUM(H408)</f>
        <v>4192</v>
      </c>
    </row>
    <row r="408" spans="1:8" ht="15.75" x14ac:dyDescent="0.25">
      <c r="A408" s="6" t="s">
        <v>25</v>
      </c>
      <c r="B408" s="23" t="s">
        <v>233</v>
      </c>
      <c r="C408" s="5" t="s">
        <v>142</v>
      </c>
      <c r="D408" s="5" t="s">
        <v>15</v>
      </c>
      <c r="E408" s="5" t="s">
        <v>145</v>
      </c>
      <c r="F408" s="5" t="s">
        <v>84</v>
      </c>
      <c r="G408" s="41">
        <v>4192</v>
      </c>
      <c r="H408" s="41">
        <v>4192</v>
      </c>
    </row>
    <row r="409" spans="1:8" ht="15.75" x14ac:dyDescent="0.25">
      <c r="A409" s="6" t="s">
        <v>31</v>
      </c>
      <c r="B409" s="23" t="s">
        <v>233</v>
      </c>
      <c r="C409" s="5" t="s">
        <v>142</v>
      </c>
      <c r="D409" s="5" t="s">
        <v>15</v>
      </c>
      <c r="E409" s="5" t="s">
        <v>145</v>
      </c>
      <c r="F409" s="5" t="s">
        <v>32</v>
      </c>
      <c r="G409" s="87">
        <f>SUM(G410)</f>
        <v>158</v>
      </c>
      <c r="H409" s="87">
        <f>SUM(H410)</f>
        <v>158</v>
      </c>
    </row>
    <row r="410" spans="1:8" ht="15.75" customHeight="1" x14ac:dyDescent="0.25">
      <c r="A410" s="6" t="s">
        <v>33</v>
      </c>
      <c r="B410" s="23" t="s">
        <v>233</v>
      </c>
      <c r="C410" s="5" t="s">
        <v>142</v>
      </c>
      <c r="D410" s="5" t="s">
        <v>15</v>
      </c>
      <c r="E410" s="5" t="s">
        <v>145</v>
      </c>
      <c r="F410" s="5" t="s">
        <v>34</v>
      </c>
      <c r="G410" s="87">
        <f>SUM(G411:G412)</f>
        <v>158</v>
      </c>
      <c r="H410" s="87">
        <f>SUM(H411:H412)</f>
        <v>158</v>
      </c>
    </row>
    <row r="411" spans="1:8" ht="31.5" customHeight="1" x14ac:dyDescent="0.25">
      <c r="A411" s="6" t="s">
        <v>534</v>
      </c>
      <c r="B411" s="23" t="s">
        <v>233</v>
      </c>
      <c r="C411" s="5" t="s">
        <v>142</v>
      </c>
      <c r="D411" s="5" t="s">
        <v>15</v>
      </c>
      <c r="E411" s="5" t="s">
        <v>145</v>
      </c>
      <c r="F411" s="5" t="s">
        <v>533</v>
      </c>
      <c r="G411" s="115">
        <v>26</v>
      </c>
      <c r="H411" s="115">
        <v>26</v>
      </c>
    </row>
    <row r="412" spans="1:8" ht="18.75" customHeight="1" x14ac:dyDescent="0.25">
      <c r="A412" s="6" t="s">
        <v>35</v>
      </c>
      <c r="B412" s="23" t="s">
        <v>233</v>
      </c>
      <c r="C412" s="5" t="s">
        <v>142</v>
      </c>
      <c r="D412" s="5" t="s">
        <v>15</v>
      </c>
      <c r="E412" s="5" t="s">
        <v>145</v>
      </c>
      <c r="F412" s="5" t="s">
        <v>36</v>
      </c>
      <c r="G412" s="41">
        <v>132</v>
      </c>
      <c r="H412" s="41">
        <v>132</v>
      </c>
    </row>
    <row r="413" spans="1:8" ht="15.75" x14ac:dyDescent="0.25">
      <c r="A413" s="6" t="s">
        <v>38</v>
      </c>
      <c r="B413" s="23" t="s">
        <v>233</v>
      </c>
      <c r="C413" s="5" t="s">
        <v>142</v>
      </c>
      <c r="D413" s="5" t="s">
        <v>15</v>
      </c>
      <c r="E413" s="5" t="s">
        <v>145</v>
      </c>
      <c r="F413" s="5" t="s">
        <v>37</v>
      </c>
      <c r="G413" s="87">
        <f>SUM(G414)</f>
        <v>5</v>
      </c>
      <c r="H413" s="87">
        <f>SUM(H414)</f>
        <v>5</v>
      </c>
    </row>
    <row r="414" spans="1:8" ht="17.25" customHeight="1" x14ac:dyDescent="0.25">
      <c r="A414" s="6" t="s">
        <v>343</v>
      </c>
      <c r="B414" s="23" t="s">
        <v>233</v>
      </c>
      <c r="C414" s="5" t="s">
        <v>142</v>
      </c>
      <c r="D414" s="5" t="s">
        <v>15</v>
      </c>
      <c r="E414" s="5" t="s">
        <v>145</v>
      </c>
      <c r="F414" s="5" t="s">
        <v>39</v>
      </c>
      <c r="G414" s="87">
        <f>SUM(G415)</f>
        <v>5</v>
      </c>
      <c r="H414" s="87">
        <f>SUM(H415)</f>
        <v>5</v>
      </c>
    </row>
    <row r="415" spans="1:8" ht="15.75" customHeight="1" x14ac:dyDescent="0.25">
      <c r="A415" s="6" t="s">
        <v>41</v>
      </c>
      <c r="B415" s="23" t="s">
        <v>233</v>
      </c>
      <c r="C415" s="5" t="s">
        <v>142</v>
      </c>
      <c r="D415" s="5" t="s">
        <v>15</v>
      </c>
      <c r="E415" s="5" t="s">
        <v>145</v>
      </c>
      <c r="F415" s="5" t="s">
        <v>42</v>
      </c>
      <c r="G415" s="41">
        <v>5</v>
      </c>
      <c r="H415" s="41">
        <v>5</v>
      </c>
    </row>
    <row r="416" spans="1:8" ht="31.5" x14ac:dyDescent="0.25">
      <c r="A416" s="76" t="s">
        <v>146</v>
      </c>
      <c r="B416" s="108" t="s">
        <v>233</v>
      </c>
      <c r="C416" s="77" t="s">
        <v>142</v>
      </c>
      <c r="D416" s="77" t="s">
        <v>15</v>
      </c>
      <c r="E416" s="80" t="s">
        <v>147</v>
      </c>
      <c r="F416" s="77"/>
      <c r="G416" s="78">
        <f>SUM(G417)</f>
        <v>2843</v>
      </c>
      <c r="H416" s="78">
        <f>SUM(H417)</f>
        <v>2843</v>
      </c>
    </row>
    <row r="417" spans="1:8" ht="14.25" customHeight="1" x14ac:dyDescent="0.25">
      <c r="A417" s="6" t="s">
        <v>82</v>
      </c>
      <c r="B417" s="23" t="s">
        <v>233</v>
      </c>
      <c r="C417" s="5" t="s">
        <v>142</v>
      </c>
      <c r="D417" s="5" t="s">
        <v>15</v>
      </c>
      <c r="E417" s="5" t="s">
        <v>148</v>
      </c>
      <c r="F417" s="5"/>
      <c r="G417" s="87">
        <f>SUM(G418,G421,G425)</f>
        <v>2843</v>
      </c>
      <c r="H417" s="87">
        <f>SUM(H418,H421,H425)</f>
        <v>2843</v>
      </c>
    </row>
    <row r="418" spans="1:8" ht="31.5" x14ac:dyDescent="0.25">
      <c r="A418" s="6" t="s">
        <v>21</v>
      </c>
      <c r="B418" s="23" t="s">
        <v>233</v>
      </c>
      <c r="C418" s="5" t="s">
        <v>142</v>
      </c>
      <c r="D418" s="5" t="s">
        <v>15</v>
      </c>
      <c r="E418" s="5" t="s">
        <v>148</v>
      </c>
      <c r="F418" s="5" t="s">
        <v>22</v>
      </c>
      <c r="G418" s="87">
        <f>SUM(G419)</f>
        <v>2454</v>
      </c>
      <c r="H418" s="87">
        <f>SUM(H419)</f>
        <v>2454</v>
      </c>
    </row>
    <row r="419" spans="1:8" ht="15.75" x14ac:dyDescent="0.25">
      <c r="A419" s="6" t="s">
        <v>85</v>
      </c>
      <c r="B419" s="23" t="s">
        <v>233</v>
      </c>
      <c r="C419" s="5" t="s">
        <v>142</v>
      </c>
      <c r="D419" s="5" t="s">
        <v>15</v>
      </c>
      <c r="E419" s="5" t="s">
        <v>148</v>
      </c>
      <c r="F419" s="5" t="s">
        <v>83</v>
      </c>
      <c r="G419" s="87">
        <f>SUM(G420)</f>
        <v>2454</v>
      </c>
      <c r="H419" s="87">
        <f>SUM(H420)</f>
        <v>2454</v>
      </c>
    </row>
    <row r="420" spans="1:8" ht="15.75" x14ac:dyDescent="0.25">
      <c r="A420" s="6" t="s">
        <v>25</v>
      </c>
      <c r="B420" s="23" t="s">
        <v>233</v>
      </c>
      <c r="C420" s="5" t="s">
        <v>142</v>
      </c>
      <c r="D420" s="5" t="s">
        <v>15</v>
      </c>
      <c r="E420" s="5" t="s">
        <v>148</v>
      </c>
      <c r="F420" s="5" t="s">
        <v>84</v>
      </c>
      <c r="G420" s="41">
        <v>2454</v>
      </c>
      <c r="H420" s="41">
        <v>2454</v>
      </c>
    </row>
    <row r="421" spans="1:8" ht="15.75" x14ac:dyDescent="0.25">
      <c r="A421" s="6" t="s">
        <v>31</v>
      </c>
      <c r="B421" s="23" t="s">
        <v>233</v>
      </c>
      <c r="C421" s="5" t="s">
        <v>142</v>
      </c>
      <c r="D421" s="5" t="s">
        <v>15</v>
      </c>
      <c r="E421" s="5" t="s">
        <v>148</v>
      </c>
      <c r="F421" s="5" t="s">
        <v>32</v>
      </c>
      <c r="G421" s="87">
        <f>SUM(G422)</f>
        <v>387</v>
      </c>
      <c r="H421" s="87">
        <f>SUM(H422)</f>
        <v>387</v>
      </c>
    </row>
    <row r="422" spans="1:8" ht="16.5" customHeight="1" x14ac:dyDescent="0.25">
      <c r="A422" s="6" t="s">
        <v>33</v>
      </c>
      <c r="B422" s="23" t="s">
        <v>233</v>
      </c>
      <c r="C422" s="5" t="s">
        <v>142</v>
      </c>
      <c r="D422" s="5" t="s">
        <v>15</v>
      </c>
      <c r="E422" s="5" t="s">
        <v>148</v>
      </c>
      <c r="F422" s="5" t="s">
        <v>34</v>
      </c>
      <c r="G422" s="87">
        <f>SUM(G423:G424)</f>
        <v>387</v>
      </c>
      <c r="H422" s="87">
        <f>SUM(H423:H424)</f>
        <v>387</v>
      </c>
    </row>
    <row r="423" spans="1:8" ht="31.5" customHeight="1" x14ac:dyDescent="0.25">
      <c r="A423" s="6" t="s">
        <v>534</v>
      </c>
      <c r="B423" s="23" t="s">
        <v>233</v>
      </c>
      <c r="C423" s="5" t="s">
        <v>142</v>
      </c>
      <c r="D423" s="5" t="s">
        <v>15</v>
      </c>
      <c r="E423" s="5" t="s">
        <v>148</v>
      </c>
      <c r="F423" s="5" t="s">
        <v>533</v>
      </c>
      <c r="G423" s="115">
        <v>37</v>
      </c>
      <c r="H423" s="115">
        <v>37</v>
      </c>
    </row>
    <row r="424" spans="1:8" ht="17.25" customHeight="1" x14ac:dyDescent="0.25">
      <c r="A424" s="6" t="s">
        <v>35</v>
      </c>
      <c r="B424" s="23" t="s">
        <v>233</v>
      </c>
      <c r="C424" s="5" t="s">
        <v>142</v>
      </c>
      <c r="D424" s="5" t="s">
        <v>15</v>
      </c>
      <c r="E424" s="5" t="s">
        <v>148</v>
      </c>
      <c r="F424" s="5" t="s">
        <v>36</v>
      </c>
      <c r="G424" s="41">
        <v>350</v>
      </c>
      <c r="H424" s="41">
        <v>350</v>
      </c>
    </row>
    <row r="425" spans="1:8" ht="15.75" x14ac:dyDescent="0.25">
      <c r="A425" s="6" t="s">
        <v>38</v>
      </c>
      <c r="B425" s="23" t="s">
        <v>233</v>
      </c>
      <c r="C425" s="5" t="s">
        <v>142</v>
      </c>
      <c r="D425" s="5" t="s">
        <v>15</v>
      </c>
      <c r="E425" s="5" t="s">
        <v>148</v>
      </c>
      <c r="F425" s="5" t="s">
        <v>37</v>
      </c>
      <c r="G425" s="87">
        <f>SUM(G426)</f>
        <v>2</v>
      </c>
      <c r="H425" s="87">
        <f>SUM(H426)</f>
        <v>2</v>
      </c>
    </row>
    <row r="426" spans="1:8" ht="17.25" customHeight="1" x14ac:dyDescent="0.25">
      <c r="A426" s="6" t="s">
        <v>343</v>
      </c>
      <c r="B426" s="23" t="s">
        <v>233</v>
      </c>
      <c r="C426" s="5" t="s">
        <v>142</v>
      </c>
      <c r="D426" s="5" t="s">
        <v>15</v>
      </c>
      <c r="E426" s="5" t="s">
        <v>148</v>
      </c>
      <c r="F426" s="5" t="s">
        <v>39</v>
      </c>
      <c r="G426" s="87">
        <f>SUM(G427)</f>
        <v>2</v>
      </c>
      <c r="H426" s="87">
        <f>SUM(H427)</f>
        <v>2</v>
      </c>
    </row>
    <row r="427" spans="1:8" ht="17.25" customHeight="1" x14ac:dyDescent="0.25">
      <c r="A427" s="6" t="s">
        <v>41</v>
      </c>
      <c r="B427" s="23" t="s">
        <v>233</v>
      </c>
      <c r="C427" s="5" t="s">
        <v>142</v>
      </c>
      <c r="D427" s="5" t="s">
        <v>15</v>
      </c>
      <c r="E427" s="5" t="s">
        <v>148</v>
      </c>
      <c r="F427" s="5" t="s">
        <v>42</v>
      </c>
      <c r="G427" s="41">
        <v>2</v>
      </c>
      <c r="H427" s="41">
        <v>2</v>
      </c>
    </row>
    <row r="428" spans="1:8" ht="31.5" x14ac:dyDescent="0.25">
      <c r="A428" s="86" t="s">
        <v>125</v>
      </c>
      <c r="B428" s="108" t="s">
        <v>233</v>
      </c>
      <c r="C428" s="77" t="s">
        <v>142</v>
      </c>
      <c r="D428" s="77" t="s">
        <v>15</v>
      </c>
      <c r="E428" s="80" t="s">
        <v>124</v>
      </c>
      <c r="F428" s="77"/>
      <c r="G428" s="78">
        <f t="shared" ref="G428:H431" si="29">SUM(G429)</f>
        <v>144</v>
      </c>
      <c r="H428" s="78">
        <f t="shared" si="29"/>
        <v>144</v>
      </c>
    </row>
    <row r="429" spans="1:8" ht="31.5" x14ac:dyDescent="0.25">
      <c r="A429" s="11" t="s">
        <v>514</v>
      </c>
      <c r="B429" s="23" t="s">
        <v>233</v>
      </c>
      <c r="C429" s="5" t="s">
        <v>142</v>
      </c>
      <c r="D429" s="5" t="s">
        <v>15</v>
      </c>
      <c r="E429" s="189" t="s">
        <v>515</v>
      </c>
      <c r="F429" s="5"/>
      <c r="G429" s="87">
        <f t="shared" si="29"/>
        <v>144</v>
      </c>
      <c r="H429" s="87">
        <f t="shared" si="29"/>
        <v>144</v>
      </c>
    </row>
    <row r="430" spans="1:8" ht="31.5" x14ac:dyDescent="0.25">
      <c r="A430" s="6" t="s">
        <v>31</v>
      </c>
      <c r="B430" s="23" t="s">
        <v>233</v>
      </c>
      <c r="C430" s="5" t="s">
        <v>142</v>
      </c>
      <c r="D430" s="5" t="s">
        <v>15</v>
      </c>
      <c r="E430" s="189" t="s">
        <v>515</v>
      </c>
      <c r="F430" s="5" t="s">
        <v>32</v>
      </c>
      <c r="G430" s="87">
        <f t="shared" si="29"/>
        <v>144</v>
      </c>
      <c r="H430" s="87">
        <f t="shared" si="29"/>
        <v>144</v>
      </c>
    </row>
    <row r="431" spans="1:8" ht="15.75" customHeight="1" x14ac:dyDescent="0.25">
      <c r="A431" s="6" t="s">
        <v>33</v>
      </c>
      <c r="B431" s="23" t="s">
        <v>233</v>
      </c>
      <c r="C431" s="5" t="s">
        <v>142</v>
      </c>
      <c r="D431" s="5" t="s">
        <v>15</v>
      </c>
      <c r="E431" s="189" t="s">
        <v>515</v>
      </c>
      <c r="F431" s="5" t="s">
        <v>34</v>
      </c>
      <c r="G431" s="87">
        <f t="shared" si="29"/>
        <v>144</v>
      </c>
      <c r="H431" s="87">
        <f t="shared" si="29"/>
        <v>144</v>
      </c>
    </row>
    <row r="432" spans="1:8" ht="17.25" customHeight="1" x14ac:dyDescent="0.25">
      <c r="A432" s="6" t="s">
        <v>35</v>
      </c>
      <c r="B432" s="23" t="s">
        <v>233</v>
      </c>
      <c r="C432" s="5" t="s">
        <v>142</v>
      </c>
      <c r="D432" s="5" t="s">
        <v>15</v>
      </c>
      <c r="E432" s="189" t="s">
        <v>515</v>
      </c>
      <c r="F432" s="5" t="s">
        <v>36</v>
      </c>
      <c r="G432" s="41">
        <v>144</v>
      </c>
      <c r="H432" s="41">
        <v>144</v>
      </c>
    </row>
    <row r="433" spans="1:8" s="25" customFormat="1" ht="15.75" x14ac:dyDescent="0.25">
      <c r="A433" s="62" t="s">
        <v>149</v>
      </c>
      <c r="B433" s="136" t="s">
        <v>233</v>
      </c>
      <c r="C433" s="63" t="s">
        <v>142</v>
      </c>
      <c r="D433" s="63" t="s">
        <v>44</v>
      </c>
      <c r="E433" s="69"/>
      <c r="F433" s="63"/>
      <c r="G433" s="67">
        <f>SUM(G434,G446)</f>
        <v>1232</v>
      </c>
      <c r="H433" s="67">
        <f>SUM(H434,H446)</f>
        <v>1232</v>
      </c>
    </row>
    <row r="434" spans="1:8" ht="47.25" x14ac:dyDescent="0.25">
      <c r="A434" s="76" t="s">
        <v>132</v>
      </c>
      <c r="B434" s="108" t="s">
        <v>233</v>
      </c>
      <c r="C434" s="77" t="s">
        <v>142</v>
      </c>
      <c r="D434" s="77" t="s">
        <v>44</v>
      </c>
      <c r="E434" s="80" t="s">
        <v>133</v>
      </c>
      <c r="F434" s="77"/>
      <c r="G434" s="78">
        <f>SUM(G435)</f>
        <v>1207</v>
      </c>
      <c r="H434" s="78">
        <f>SUM(H435)</f>
        <v>1207</v>
      </c>
    </row>
    <row r="435" spans="1:8" ht="15" customHeight="1" x14ac:dyDescent="0.25">
      <c r="A435" s="6" t="s">
        <v>82</v>
      </c>
      <c r="B435" s="23" t="s">
        <v>233</v>
      </c>
      <c r="C435" s="5" t="s">
        <v>142</v>
      </c>
      <c r="D435" s="5" t="s">
        <v>44</v>
      </c>
      <c r="E435" s="5" t="s">
        <v>135</v>
      </c>
      <c r="F435" s="5"/>
      <c r="G435" s="87">
        <f>SUM(G436,G439,G443)</f>
        <v>1207</v>
      </c>
      <c r="H435" s="87">
        <f>SUM(H436,H439,H443)</f>
        <v>1207</v>
      </c>
    </row>
    <row r="436" spans="1:8" ht="31.5" x14ac:dyDescent="0.25">
      <c r="A436" s="6" t="s">
        <v>21</v>
      </c>
      <c r="B436" s="23" t="s">
        <v>233</v>
      </c>
      <c r="C436" s="5" t="s">
        <v>142</v>
      </c>
      <c r="D436" s="5" t="s">
        <v>44</v>
      </c>
      <c r="E436" s="5" t="s">
        <v>135</v>
      </c>
      <c r="F436" s="5" t="s">
        <v>22</v>
      </c>
      <c r="G436" s="87">
        <f>SUM(G437)</f>
        <v>1086</v>
      </c>
      <c r="H436" s="87">
        <f>SUM(H437)</f>
        <v>1086</v>
      </c>
    </row>
    <row r="437" spans="1:8" ht="15.75" x14ac:dyDescent="0.25">
      <c r="A437" s="6" t="s">
        <v>85</v>
      </c>
      <c r="B437" s="23" t="s">
        <v>233</v>
      </c>
      <c r="C437" s="5" t="s">
        <v>142</v>
      </c>
      <c r="D437" s="5" t="s">
        <v>44</v>
      </c>
      <c r="E437" s="5" t="s">
        <v>135</v>
      </c>
      <c r="F437" s="5" t="s">
        <v>83</v>
      </c>
      <c r="G437" s="87">
        <f>SUM(G438)</f>
        <v>1086</v>
      </c>
      <c r="H437" s="87">
        <f>SUM(H438)</f>
        <v>1086</v>
      </c>
    </row>
    <row r="438" spans="1:8" ht="15.75" x14ac:dyDescent="0.25">
      <c r="A438" s="6" t="s">
        <v>25</v>
      </c>
      <c r="B438" s="23" t="s">
        <v>233</v>
      </c>
      <c r="C438" s="5" t="s">
        <v>142</v>
      </c>
      <c r="D438" s="5" t="s">
        <v>44</v>
      </c>
      <c r="E438" s="5" t="s">
        <v>135</v>
      </c>
      <c r="F438" s="5" t="s">
        <v>84</v>
      </c>
      <c r="G438" s="41">
        <v>1086</v>
      </c>
      <c r="H438" s="41">
        <v>1086</v>
      </c>
    </row>
    <row r="439" spans="1:8" ht="15.75" x14ac:dyDescent="0.25">
      <c r="A439" s="6" t="s">
        <v>31</v>
      </c>
      <c r="B439" s="23" t="s">
        <v>233</v>
      </c>
      <c r="C439" s="5" t="s">
        <v>142</v>
      </c>
      <c r="D439" s="5" t="s">
        <v>44</v>
      </c>
      <c r="E439" s="5" t="s">
        <v>135</v>
      </c>
      <c r="F439" s="5" t="s">
        <v>32</v>
      </c>
      <c r="G439" s="87">
        <f>SUM(G440)</f>
        <v>120</v>
      </c>
      <c r="H439" s="87">
        <f>SUM(H440)</f>
        <v>120</v>
      </c>
    </row>
    <row r="440" spans="1:8" ht="17.25" customHeight="1" x14ac:dyDescent="0.25">
      <c r="A440" s="6" t="s">
        <v>33</v>
      </c>
      <c r="B440" s="23" t="s">
        <v>233</v>
      </c>
      <c r="C440" s="5" t="s">
        <v>142</v>
      </c>
      <c r="D440" s="5" t="s">
        <v>44</v>
      </c>
      <c r="E440" s="5" t="s">
        <v>135</v>
      </c>
      <c r="F440" s="5" t="s">
        <v>34</v>
      </c>
      <c r="G440" s="87">
        <f>SUM(G441:G442)</f>
        <v>120</v>
      </c>
      <c r="H440" s="87">
        <f>SUM(H441:H442)</f>
        <v>120</v>
      </c>
    </row>
    <row r="441" spans="1:8" ht="30.75" customHeight="1" x14ac:dyDescent="0.25">
      <c r="A441" s="6" t="s">
        <v>534</v>
      </c>
      <c r="B441" s="23" t="s">
        <v>233</v>
      </c>
      <c r="C441" s="5" t="s">
        <v>142</v>
      </c>
      <c r="D441" s="5" t="s">
        <v>44</v>
      </c>
      <c r="E441" s="5" t="s">
        <v>135</v>
      </c>
      <c r="F441" s="5" t="s">
        <v>533</v>
      </c>
      <c r="G441" s="115">
        <v>35</v>
      </c>
      <c r="H441" s="115">
        <v>35</v>
      </c>
    </row>
    <row r="442" spans="1:8" ht="16.5" customHeight="1" x14ac:dyDescent="0.25">
      <c r="A442" s="6" t="s">
        <v>35</v>
      </c>
      <c r="B442" s="23" t="s">
        <v>233</v>
      </c>
      <c r="C442" s="5" t="s">
        <v>142</v>
      </c>
      <c r="D442" s="5" t="s">
        <v>44</v>
      </c>
      <c r="E442" s="5" t="s">
        <v>135</v>
      </c>
      <c r="F442" s="5" t="s">
        <v>36</v>
      </c>
      <c r="G442" s="41">
        <v>85</v>
      </c>
      <c r="H442" s="41">
        <v>85</v>
      </c>
    </row>
    <row r="443" spans="1:8" ht="15.75" x14ac:dyDescent="0.25">
      <c r="A443" s="6" t="s">
        <v>38</v>
      </c>
      <c r="B443" s="23" t="s">
        <v>233</v>
      </c>
      <c r="C443" s="5" t="s">
        <v>142</v>
      </c>
      <c r="D443" s="5" t="s">
        <v>44</v>
      </c>
      <c r="E443" s="5" t="s">
        <v>135</v>
      </c>
      <c r="F443" s="5" t="s">
        <v>37</v>
      </c>
      <c r="G443" s="87">
        <f>SUM(G444)</f>
        <v>1</v>
      </c>
      <c r="H443" s="87">
        <f>SUM(H444)</f>
        <v>1</v>
      </c>
    </row>
    <row r="444" spans="1:8" ht="15.75" customHeight="1" x14ac:dyDescent="0.25">
      <c r="A444" s="6" t="s">
        <v>343</v>
      </c>
      <c r="B444" s="23" t="s">
        <v>233</v>
      </c>
      <c r="C444" s="5" t="s">
        <v>142</v>
      </c>
      <c r="D444" s="5" t="s">
        <v>44</v>
      </c>
      <c r="E444" s="5" t="s">
        <v>135</v>
      </c>
      <c r="F444" s="5" t="s">
        <v>39</v>
      </c>
      <c r="G444" s="87">
        <f>SUM(G445)</f>
        <v>1</v>
      </c>
      <c r="H444" s="87">
        <f>SUM(H445)</f>
        <v>1</v>
      </c>
    </row>
    <row r="445" spans="1:8" ht="15.75" customHeight="1" x14ac:dyDescent="0.25">
      <c r="A445" s="6" t="s">
        <v>41</v>
      </c>
      <c r="B445" s="23" t="s">
        <v>233</v>
      </c>
      <c r="C445" s="5" t="s">
        <v>142</v>
      </c>
      <c r="D445" s="5" t="s">
        <v>44</v>
      </c>
      <c r="E445" s="5" t="s">
        <v>135</v>
      </c>
      <c r="F445" s="5" t="s">
        <v>42</v>
      </c>
      <c r="G445" s="41">
        <v>1</v>
      </c>
      <c r="H445" s="41">
        <v>1</v>
      </c>
    </row>
    <row r="446" spans="1:8" ht="15.75" x14ac:dyDescent="0.25">
      <c r="A446" s="76" t="s">
        <v>45</v>
      </c>
      <c r="B446" s="108" t="s">
        <v>233</v>
      </c>
      <c r="C446" s="77" t="s">
        <v>142</v>
      </c>
      <c r="D446" s="77" t="s">
        <v>44</v>
      </c>
      <c r="E446" s="77" t="s">
        <v>46</v>
      </c>
      <c r="F446" s="77"/>
      <c r="G446" s="78">
        <f t="shared" ref="G446:H450" si="30">SUM(G447)</f>
        <v>25</v>
      </c>
      <c r="H446" s="78">
        <f t="shared" si="30"/>
        <v>25</v>
      </c>
    </row>
    <row r="447" spans="1:8" ht="81.75" customHeight="1" x14ac:dyDescent="0.25">
      <c r="A447" s="22" t="s">
        <v>47</v>
      </c>
      <c r="B447" s="23" t="s">
        <v>233</v>
      </c>
      <c r="C447" s="5" t="s">
        <v>142</v>
      </c>
      <c r="D447" s="5" t="s">
        <v>44</v>
      </c>
      <c r="E447" s="189" t="s">
        <v>48</v>
      </c>
      <c r="F447" s="5"/>
      <c r="G447" s="87">
        <f t="shared" si="30"/>
        <v>25</v>
      </c>
      <c r="H447" s="87">
        <f t="shared" si="30"/>
        <v>25</v>
      </c>
    </row>
    <row r="448" spans="1:8" ht="63" x14ac:dyDescent="0.25">
      <c r="A448" s="6" t="s">
        <v>150</v>
      </c>
      <c r="B448" s="23" t="s">
        <v>233</v>
      </c>
      <c r="C448" s="5" t="s">
        <v>142</v>
      </c>
      <c r="D448" s="5" t="s">
        <v>44</v>
      </c>
      <c r="E448" s="5" t="s">
        <v>151</v>
      </c>
      <c r="F448" s="5"/>
      <c r="G448" s="87">
        <f t="shared" si="30"/>
        <v>25</v>
      </c>
      <c r="H448" s="87">
        <f t="shared" si="30"/>
        <v>25</v>
      </c>
    </row>
    <row r="449" spans="1:8" ht="31.5" x14ac:dyDescent="0.25">
      <c r="A449" s="6" t="s">
        <v>21</v>
      </c>
      <c r="B449" s="23" t="s">
        <v>233</v>
      </c>
      <c r="C449" s="5" t="s">
        <v>142</v>
      </c>
      <c r="D449" s="5" t="s">
        <v>44</v>
      </c>
      <c r="E449" s="5" t="s">
        <v>151</v>
      </c>
      <c r="F449" s="5" t="s">
        <v>22</v>
      </c>
      <c r="G449" s="87">
        <f t="shared" si="30"/>
        <v>25</v>
      </c>
      <c r="H449" s="87">
        <f t="shared" si="30"/>
        <v>25</v>
      </c>
    </row>
    <row r="450" spans="1:8" ht="15.75" x14ac:dyDescent="0.25">
      <c r="A450" s="6" t="s">
        <v>85</v>
      </c>
      <c r="B450" s="23" t="s">
        <v>233</v>
      </c>
      <c r="C450" s="5" t="s">
        <v>142</v>
      </c>
      <c r="D450" s="5" t="s">
        <v>44</v>
      </c>
      <c r="E450" s="5" t="s">
        <v>151</v>
      </c>
      <c r="F450" s="5" t="s">
        <v>83</v>
      </c>
      <c r="G450" s="87">
        <f t="shared" si="30"/>
        <v>25</v>
      </c>
      <c r="H450" s="87">
        <f t="shared" si="30"/>
        <v>25</v>
      </c>
    </row>
    <row r="451" spans="1:8" ht="15.75" x14ac:dyDescent="0.25">
      <c r="A451" s="6" t="s">
        <v>25</v>
      </c>
      <c r="B451" s="23" t="s">
        <v>233</v>
      </c>
      <c r="C451" s="5" t="s">
        <v>142</v>
      </c>
      <c r="D451" s="5" t="s">
        <v>44</v>
      </c>
      <c r="E451" s="5" t="s">
        <v>151</v>
      </c>
      <c r="F451" s="5" t="s">
        <v>84</v>
      </c>
      <c r="G451" s="41">
        <v>25</v>
      </c>
      <c r="H451" s="41">
        <v>25</v>
      </c>
    </row>
    <row r="452" spans="1:8" s="25" customFormat="1" ht="15.75" x14ac:dyDescent="0.25">
      <c r="A452" s="46" t="s">
        <v>152</v>
      </c>
      <c r="B452" s="244" t="s">
        <v>233</v>
      </c>
      <c r="C452" s="48">
        <v>10</v>
      </c>
      <c r="D452" s="48"/>
      <c r="E452" s="48"/>
      <c r="F452" s="43"/>
      <c r="G452" s="50">
        <f t="shared" ref="G452:H454" si="31">SUM(G453)</f>
        <v>888</v>
      </c>
      <c r="H452" s="50">
        <f t="shared" si="31"/>
        <v>935</v>
      </c>
    </row>
    <row r="453" spans="1:8" s="25" customFormat="1" ht="15.75" x14ac:dyDescent="0.25">
      <c r="A453" s="62" t="s">
        <v>164</v>
      </c>
      <c r="B453" s="136" t="s">
        <v>233</v>
      </c>
      <c r="C453" s="69">
        <v>10</v>
      </c>
      <c r="D453" s="63" t="s">
        <v>28</v>
      </c>
      <c r="E453" s="69"/>
      <c r="F453" s="63"/>
      <c r="G453" s="67">
        <f t="shared" si="31"/>
        <v>888</v>
      </c>
      <c r="H453" s="67">
        <f t="shared" si="31"/>
        <v>935</v>
      </c>
    </row>
    <row r="454" spans="1:8" ht="31.5" x14ac:dyDescent="0.25">
      <c r="A454" s="76" t="s">
        <v>45</v>
      </c>
      <c r="B454" s="108" t="s">
        <v>233</v>
      </c>
      <c r="C454" s="80">
        <v>10</v>
      </c>
      <c r="D454" s="77" t="s">
        <v>28</v>
      </c>
      <c r="E454" s="80" t="s">
        <v>46</v>
      </c>
      <c r="F454" s="77"/>
      <c r="G454" s="78">
        <f t="shared" si="31"/>
        <v>888</v>
      </c>
      <c r="H454" s="78">
        <f t="shared" si="31"/>
        <v>935</v>
      </c>
    </row>
    <row r="455" spans="1:8" ht="80.25" customHeight="1" x14ac:dyDescent="0.25">
      <c r="A455" s="22" t="s">
        <v>47</v>
      </c>
      <c r="B455" s="23" t="s">
        <v>233</v>
      </c>
      <c r="C455" s="189">
        <v>10</v>
      </c>
      <c r="D455" s="5" t="s">
        <v>28</v>
      </c>
      <c r="E455" s="189" t="s">
        <v>48</v>
      </c>
      <c r="F455" s="5"/>
      <c r="G455" s="87">
        <f>SUM(G456,G460)</f>
        <v>888</v>
      </c>
      <c r="H455" s="87">
        <f>SUM(H456,H460)</f>
        <v>935</v>
      </c>
    </row>
    <row r="456" spans="1:8" ht="47.25" x14ac:dyDescent="0.25">
      <c r="A456" s="6" t="s">
        <v>189</v>
      </c>
      <c r="B456" s="23" t="s">
        <v>233</v>
      </c>
      <c r="C456" s="189">
        <v>10</v>
      </c>
      <c r="D456" s="5" t="s">
        <v>28</v>
      </c>
      <c r="E456" s="189" t="s">
        <v>190</v>
      </c>
      <c r="F456" s="5"/>
      <c r="G456" s="87">
        <f t="shared" ref="G456:H458" si="32">SUM(G457)</f>
        <v>704</v>
      </c>
      <c r="H456" s="87">
        <f t="shared" si="32"/>
        <v>741</v>
      </c>
    </row>
    <row r="457" spans="1:8" ht="31.5" x14ac:dyDescent="0.25">
      <c r="A457" s="6" t="s">
        <v>161</v>
      </c>
      <c r="B457" s="23" t="s">
        <v>233</v>
      </c>
      <c r="C457" s="189">
        <v>10</v>
      </c>
      <c r="D457" s="5" t="s">
        <v>28</v>
      </c>
      <c r="E457" s="189" t="s">
        <v>190</v>
      </c>
      <c r="F457" s="5" t="s">
        <v>158</v>
      </c>
      <c r="G457" s="87">
        <f t="shared" si="32"/>
        <v>704</v>
      </c>
      <c r="H457" s="87">
        <f t="shared" si="32"/>
        <v>741</v>
      </c>
    </row>
    <row r="458" spans="1:8" ht="31.5" x14ac:dyDescent="0.25">
      <c r="A458" s="6" t="s">
        <v>169</v>
      </c>
      <c r="B458" s="23" t="s">
        <v>233</v>
      </c>
      <c r="C458" s="189">
        <v>10</v>
      </c>
      <c r="D458" s="5" t="s">
        <v>28</v>
      </c>
      <c r="E458" s="189" t="s">
        <v>190</v>
      </c>
      <c r="F458" s="5" t="s">
        <v>170</v>
      </c>
      <c r="G458" s="87">
        <f t="shared" si="32"/>
        <v>704</v>
      </c>
      <c r="H458" s="87">
        <f t="shared" si="32"/>
        <v>741</v>
      </c>
    </row>
    <row r="459" spans="1:8" ht="31.5" customHeight="1" x14ac:dyDescent="0.25">
      <c r="A459" s="6" t="s">
        <v>177</v>
      </c>
      <c r="B459" s="23" t="s">
        <v>233</v>
      </c>
      <c r="C459" s="189">
        <v>10</v>
      </c>
      <c r="D459" s="5" t="s">
        <v>28</v>
      </c>
      <c r="E459" s="189" t="s">
        <v>190</v>
      </c>
      <c r="F459" s="5" t="s">
        <v>178</v>
      </c>
      <c r="G459" s="41">
        <v>704</v>
      </c>
      <c r="H459" s="41">
        <v>741</v>
      </c>
    </row>
    <row r="460" spans="1:8" ht="78.75" x14ac:dyDescent="0.25">
      <c r="A460" s="6" t="s">
        <v>191</v>
      </c>
      <c r="B460" s="23" t="s">
        <v>233</v>
      </c>
      <c r="C460" s="189">
        <v>10</v>
      </c>
      <c r="D460" s="5" t="s">
        <v>28</v>
      </c>
      <c r="E460" s="189" t="s">
        <v>192</v>
      </c>
      <c r="F460" s="5"/>
      <c r="G460" s="87">
        <f t="shared" ref="G460:H462" si="33">SUM(G461)</f>
        <v>184</v>
      </c>
      <c r="H460" s="87">
        <f t="shared" si="33"/>
        <v>194</v>
      </c>
    </row>
    <row r="461" spans="1:8" ht="31.5" x14ac:dyDescent="0.25">
      <c r="A461" s="6" t="s">
        <v>161</v>
      </c>
      <c r="B461" s="23" t="s">
        <v>233</v>
      </c>
      <c r="C461" s="189">
        <v>10</v>
      </c>
      <c r="D461" s="5" t="s">
        <v>28</v>
      </c>
      <c r="E461" s="189" t="s">
        <v>192</v>
      </c>
      <c r="F461" s="5" t="s">
        <v>158</v>
      </c>
      <c r="G461" s="87">
        <f t="shared" si="33"/>
        <v>184</v>
      </c>
      <c r="H461" s="87">
        <f t="shared" si="33"/>
        <v>194</v>
      </c>
    </row>
    <row r="462" spans="1:8" ht="31.5" x14ac:dyDescent="0.25">
      <c r="A462" s="6" t="s">
        <v>169</v>
      </c>
      <c r="B462" s="23" t="s">
        <v>233</v>
      </c>
      <c r="C462" s="189">
        <v>10</v>
      </c>
      <c r="D462" s="5" t="s">
        <v>28</v>
      </c>
      <c r="E462" s="189" t="s">
        <v>192</v>
      </c>
      <c r="F462" s="5" t="s">
        <v>170</v>
      </c>
      <c r="G462" s="87">
        <f t="shared" si="33"/>
        <v>184</v>
      </c>
      <c r="H462" s="87">
        <f t="shared" si="33"/>
        <v>194</v>
      </c>
    </row>
    <row r="463" spans="1:8" ht="33" customHeight="1" x14ac:dyDescent="0.25">
      <c r="A463" s="6" t="s">
        <v>177</v>
      </c>
      <c r="B463" s="23" t="s">
        <v>233</v>
      </c>
      <c r="C463" s="189">
        <v>10</v>
      </c>
      <c r="D463" s="5" t="s">
        <v>28</v>
      </c>
      <c r="E463" s="189" t="s">
        <v>192</v>
      </c>
      <c r="F463" s="5" t="s">
        <v>178</v>
      </c>
      <c r="G463" s="41">
        <v>184</v>
      </c>
      <c r="H463" s="41">
        <v>194</v>
      </c>
    </row>
  </sheetData>
  <mergeCells count="9">
    <mergeCell ref="G12:H12"/>
    <mergeCell ref="A9:F9"/>
    <mergeCell ref="A10:F10"/>
    <mergeCell ref="A12:A13"/>
    <mergeCell ref="B12:B13"/>
    <mergeCell ref="C12:C13"/>
    <mergeCell ref="D12:D13"/>
    <mergeCell ref="E12:E13"/>
    <mergeCell ref="F12:F13"/>
  </mergeCells>
  <pageMargins left="0.78740157480314965" right="0.19685039370078741" top="0.74803149606299213" bottom="0.74803149606299213" header="0.31496062992125984" footer="0.31496062992125984"/>
  <pageSetup paperSize="9" scale="72" orientation="portrait" blackAndWhite="1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4" zoomScaleNormal="100" workbookViewId="0">
      <selection activeCell="B8" sqref="B8"/>
    </sheetView>
  </sheetViews>
  <sheetFormatPr defaultRowHeight="15" x14ac:dyDescent="0.25"/>
  <cols>
    <col min="1" max="1" width="75.5703125" customWidth="1"/>
    <col min="2" max="2" width="10.5703125" customWidth="1"/>
    <col min="3" max="3" width="4" customWidth="1"/>
    <col min="4" max="4" width="4.140625" customWidth="1"/>
    <col min="5" max="5" width="5.28515625" customWidth="1"/>
    <col min="6" max="6" width="14.28515625" customWidth="1"/>
    <col min="7" max="7" width="2.28515625" customWidth="1"/>
    <col min="8" max="8" width="5.5703125" customWidth="1"/>
  </cols>
  <sheetData>
    <row r="1" spans="1:6" x14ac:dyDescent="0.25">
      <c r="B1" s="259" t="s">
        <v>616</v>
      </c>
      <c r="C1" s="259"/>
      <c r="D1" s="259"/>
      <c r="E1" s="259"/>
      <c r="F1" s="259"/>
    </row>
    <row r="2" spans="1:6" x14ac:dyDescent="0.25">
      <c r="B2" s="259" t="s">
        <v>11</v>
      </c>
      <c r="C2" s="259"/>
      <c r="D2" s="259"/>
      <c r="E2" s="259"/>
      <c r="F2" s="259"/>
    </row>
    <row r="3" spans="1:6" x14ac:dyDescent="0.25">
      <c r="B3" s="259" t="s">
        <v>603</v>
      </c>
      <c r="C3" s="259"/>
      <c r="D3" s="259"/>
      <c r="E3" s="259"/>
      <c r="F3" s="259"/>
    </row>
    <row r="4" spans="1:6" x14ac:dyDescent="0.25">
      <c r="B4" s="259" t="s">
        <v>12</v>
      </c>
      <c r="C4" s="259"/>
      <c r="D4" s="259"/>
      <c r="E4" s="259"/>
      <c r="F4" s="259"/>
    </row>
    <row r="5" spans="1:6" x14ac:dyDescent="0.25">
      <c r="B5" s="259" t="s">
        <v>219</v>
      </c>
      <c r="C5" s="259"/>
      <c r="D5" s="259"/>
      <c r="E5" s="259"/>
      <c r="F5" s="259"/>
    </row>
    <row r="6" spans="1:6" x14ac:dyDescent="0.25">
      <c r="B6" s="259" t="s">
        <v>604</v>
      </c>
      <c r="C6" s="259"/>
      <c r="D6" s="259"/>
      <c r="E6" s="259"/>
      <c r="F6" s="259"/>
    </row>
    <row r="7" spans="1:6" x14ac:dyDescent="0.25">
      <c r="B7" s="256" t="s">
        <v>684</v>
      </c>
      <c r="C7" s="256"/>
      <c r="D7" s="256"/>
      <c r="E7" s="256"/>
      <c r="F7" s="256"/>
    </row>
    <row r="8" spans="1:6" x14ac:dyDescent="0.25">
      <c r="B8" s="188"/>
      <c r="C8" s="188"/>
      <c r="D8" s="188"/>
      <c r="E8" s="188"/>
      <c r="F8" s="188"/>
    </row>
    <row r="9" spans="1:6" ht="18.75" x14ac:dyDescent="0.3">
      <c r="A9" s="258" t="s">
        <v>545</v>
      </c>
      <c r="B9" s="270"/>
      <c r="C9" s="270"/>
      <c r="D9" s="270"/>
      <c r="E9" s="270"/>
    </row>
    <row r="10" spans="1:6" ht="18.75" x14ac:dyDescent="0.3">
      <c r="A10" s="258" t="s">
        <v>645</v>
      </c>
      <c r="B10" s="270"/>
      <c r="C10" s="270"/>
      <c r="D10" s="270"/>
      <c r="E10" s="270"/>
    </row>
    <row r="11" spans="1:6" ht="18.75" x14ac:dyDescent="0.3">
      <c r="A11" s="258" t="s">
        <v>546</v>
      </c>
      <c r="B11" s="270"/>
      <c r="C11" s="270"/>
      <c r="D11" s="270"/>
      <c r="E11" s="270"/>
    </row>
    <row r="12" spans="1:6" ht="15.75" x14ac:dyDescent="0.25">
      <c r="B12" s="3"/>
      <c r="F12" t="s">
        <v>9</v>
      </c>
    </row>
    <row r="13" spans="1:6" ht="45.75" customHeight="1" x14ac:dyDescent="0.25">
      <c r="A13" s="1" t="s">
        <v>0</v>
      </c>
      <c r="B13" s="1" t="s">
        <v>3</v>
      </c>
      <c r="C13" s="1" t="s">
        <v>1</v>
      </c>
      <c r="D13" s="1" t="s">
        <v>2</v>
      </c>
      <c r="E13" s="1" t="s">
        <v>4</v>
      </c>
      <c r="F13" s="1" t="s">
        <v>5</v>
      </c>
    </row>
    <row r="14" spans="1:6" ht="15.75" x14ac:dyDescent="0.25">
      <c r="A14" s="95" t="s">
        <v>13</v>
      </c>
      <c r="B14" s="96"/>
      <c r="C14" s="96"/>
      <c r="D14" s="96"/>
      <c r="E14" s="96"/>
      <c r="F14" s="123">
        <f>SUM(F15)</f>
        <v>3422</v>
      </c>
    </row>
    <row r="15" spans="1:6" ht="15.75" x14ac:dyDescent="0.25">
      <c r="A15" s="130" t="s">
        <v>549</v>
      </c>
      <c r="B15" s="55" t="s">
        <v>124</v>
      </c>
      <c r="C15" s="55"/>
      <c r="D15" s="55"/>
      <c r="E15" s="55"/>
      <c r="F15" s="56">
        <f>SUM(F16,F22,F28,F34,F45,F63,F76)</f>
        <v>3422</v>
      </c>
    </row>
    <row r="16" spans="1:6" s="111" customFormat="1" ht="15.75" x14ac:dyDescent="0.25">
      <c r="A16" s="98" t="s">
        <v>127</v>
      </c>
      <c r="B16" s="100" t="s">
        <v>126</v>
      </c>
      <c r="C16" s="44"/>
      <c r="D16" s="44"/>
      <c r="E16" s="129"/>
      <c r="F16" s="45">
        <f>SUM(F17)</f>
        <v>161</v>
      </c>
    </row>
    <row r="17" spans="1:6" ht="15.75" x14ac:dyDescent="0.25">
      <c r="A17" s="137" t="s">
        <v>550</v>
      </c>
      <c r="B17" s="69" t="s">
        <v>126</v>
      </c>
      <c r="C17" s="68" t="s">
        <v>100</v>
      </c>
      <c r="D17" s="69"/>
      <c r="E17" s="66"/>
      <c r="F17" s="67">
        <f>SUM(F18)</f>
        <v>161</v>
      </c>
    </row>
    <row r="18" spans="1:6" ht="15.75" x14ac:dyDescent="0.25">
      <c r="A18" s="106" t="s">
        <v>123</v>
      </c>
      <c r="B18" s="80" t="s">
        <v>126</v>
      </c>
      <c r="C18" s="79" t="s">
        <v>100</v>
      </c>
      <c r="D18" s="79" t="s">
        <v>100</v>
      </c>
      <c r="E18" s="81"/>
      <c r="F18" s="78">
        <f>SUM(F19)</f>
        <v>161</v>
      </c>
    </row>
    <row r="19" spans="1:6" ht="15.75" x14ac:dyDescent="0.25">
      <c r="A19" s="6" t="s">
        <v>31</v>
      </c>
      <c r="B19" s="12" t="s">
        <v>126</v>
      </c>
      <c r="C19" s="5" t="s">
        <v>100</v>
      </c>
      <c r="D19" s="5" t="s">
        <v>100</v>
      </c>
      <c r="E19" s="5" t="s">
        <v>32</v>
      </c>
      <c r="F19" s="87">
        <f>SUM(F20)</f>
        <v>161</v>
      </c>
    </row>
    <row r="20" spans="1:6" ht="15.75" customHeight="1" x14ac:dyDescent="0.25">
      <c r="A20" s="6" t="s">
        <v>33</v>
      </c>
      <c r="B20" s="12" t="s">
        <v>126</v>
      </c>
      <c r="C20" s="5" t="s">
        <v>100</v>
      </c>
      <c r="D20" s="5" t="s">
        <v>100</v>
      </c>
      <c r="E20" s="5" t="s">
        <v>34</v>
      </c>
      <c r="F20" s="87">
        <f>SUM(F21)</f>
        <v>161</v>
      </c>
    </row>
    <row r="21" spans="1:6" ht="18" customHeight="1" x14ac:dyDescent="0.25">
      <c r="A21" s="6" t="s">
        <v>35</v>
      </c>
      <c r="B21" s="12" t="s">
        <v>126</v>
      </c>
      <c r="C21" s="5" t="s">
        <v>100</v>
      </c>
      <c r="D21" s="5" t="s">
        <v>100</v>
      </c>
      <c r="E21" s="5" t="s">
        <v>36</v>
      </c>
      <c r="F21" s="41">
        <f>SUM(прил7!F247)</f>
        <v>161</v>
      </c>
    </row>
    <row r="22" spans="1:6" s="111" customFormat="1" ht="32.25" customHeight="1" x14ac:dyDescent="0.25">
      <c r="A22" s="133" t="s">
        <v>129</v>
      </c>
      <c r="B22" s="100" t="s">
        <v>128</v>
      </c>
      <c r="C22" s="44"/>
      <c r="D22" s="44"/>
      <c r="E22" s="44"/>
      <c r="F22" s="45">
        <f>SUM(F23)</f>
        <v>137</v>
      </c>
    </row>
    <row r="23" spans="1:6" ht="15.75" x14ac:dyDescent="0.25">
      <c r="A23" s="137" t="s">
        <v>551</v>
      </c>
      <c r="B23" s="134" t="s">
        <v>128</v>
      </c>
      <c r="C23" s="71">
        <v>11</v>
      </c>
      <c r="D23" s="71"/>
      <c r="E23" s="63"/>
      <c r="F23" s="67">
        <f t="shared" ref="F23:F26" si="0">SUM(F24)</f>
        <v>137</v>
      </c>
    </row>
    <row r="24" spans="1:6" ht="15.75" x14ac:dyDescent="0.25">
      <c r="A24" s="106" t="s">
        <v>200</v>
      </c>
      <c r="B24" s="80" t="s">
        <v>128</v>
      </c>
      <c r="C24" s="80">
        <v>11</v>
      </c>
      <c r="D24" s="77" t="s">
        <v>17</v>
      </c>
      <c r="E24" s="81"/>
      <c r="F24" s="78">
        <f>SUM(F25)</f>
        <v>137</v>
      </c>
    </row>
    <row r="25" spans="1:6" ht="15.75" x14ac:dyDescent="0.25">
      <c r="A25" s="6" t="s">
        <v>31</v>
      </c>
      <c r="B25" s="12" t="s">
        <v>128</v>
      </c>
      <c r="C25" s="5" t="s">
        <v>201</v>
      </c>
      <c r="D25" s="5" t="s">
        <v>17</v>
      </c>
      <c r="E25" s="5" t="s">
        <v>32</v>
      </c>
      <c r="F25" s="87">
        <f t="shared" si="0"/>
        <v>137</v>
      </c>
    </row>
    <row r="26" spans="1:6" ht="15.75" customHeight="1" x14ac:dyDescent="0.25">
      <c r="A26" s="6" t="s">
        <v>33</v>
      </c>
      <c r="B26" s="12" t="s">
        <v>128</v>
      </c>
      <c r="C26" s="5" t="s">
        <v>201</v>
      </c>
      <c r="D26" s="5" t="s">
        <v>17</v>
      </c>
      <c r="E26" s="5" t="s">
        <v>34</v>
      </c>
      <c r="F26" s="87">
        <f t="shared" si="0"/>
        <v>137</v>
      </c>
    </row>
    <row r="27" spans="1:6" ht="17.25" customHeight="1" x14ac:dyDescent="0.25">
      <c r="A27" s="6" t="s">
        <v>35</v>
      </c>
      <c r="B27" s="12" t="s">
        <v>128</v>
      </c>
      <c r="C27" s="5" t="s">
        <v>201</v>
      </c>
      <c r="D27" s="5" t="s">
        <v>17</v>
      </c>
      <c r="E27" s="5" t="s">
        <v>36</v>
      </c>
      <c r="F27" s="41">
        <f>SUM(прил7!F395)</f>
        <v>137</v>
      </c>
    </row>
    <row r="28" spans="1:6" ht="31.5" x14ac:dyDescent="0.25">
      <c r="A28" s="133" t="s">
        <v>130</v>
      </c>
      <c r="B28" s="44" t="s">
        <v>202</v>
      </c>
      <c r="C28" s="44"/>
      <c r="D28" s="44"/>
      <c r="E28" s="44"/>
      <c r="F28" s="45">
        <f>SUM(F31)</f>
        <v>688</v>
      </c>
    </row>
    <row r="29" spans="1:6" ht="15.75" x14ac:dyDescent="0.25">
      <c r="A29" s="137" t="s">
        <v>550</v>
      </c>
      <c r="B29" s="69" t="s">
        <v>202</v>
      </c>
      <c r="C29" s="68" t="s">
        <v>100</v>
      </c>
      <c r="D29" s="69"/>
      <c r="E29" s="66"/>
      <c r="F29" s="67">
        <f>SUM(F30)</f>
        <v>688</v>
      </c>
    </row>
    <row r="30" spans="1:6" ht="15.75" x14ac:dyDescent="0.25">
      <c r="A30" s="106" t="s">
        <v>123</v>
      </c>
      <c r="B30" s="80" t="s">
        <v>202</v>
      </c>
      <c r="C30" s="79" t="s">
        <v>100</v>
      </c>
      <c r="D30" s="79" t="s">
        <v>100</v>
      </c>
      <c r="E30" s="81"/>
      <c r="F30" s="78">
        <f>SUM(F31)</f>
        <v>688</v>
      </c>
    </row>
    <row r="31" spans="1:6" ht="15.75" x14ac:dyDescent="0.25">
      <c r="A31" s="6" t="s">
        <v>31</v>
      </c>
      <c r="B31" s="5" t="s">
        <v>202</v>
      </c>
      <c r="C31" s="5" t="s">
        <v>100</v>
      </c>
      <c r="D31" s="5" t="s">
        <v>100</v>
      </c>
      <c r="E31" s="5" t="s">
        <v>32</v>
      </c>
      <c r="F31" s="87">
        <f>SUM(F32)</f>
        <v>688</v>
      </c>
    </row>
    <row r="32" spans="1:6" ht="18" customHeight="1" x14ac:dyDescent="0.25">
      <c r="A32" s="6" t="s">
        <v>33</v>
      </c>
      <c r="B32" s="5" t="s">
        <v>202</v>
      </c>
      <c r="C32" s="5" t="s">
        <v>100</v>
      </c>
      <c r="D32" s="5" t="s">
        <v>100</v>
      </c>
      <c r="E32" s="5" t="s">
        <v>34</v>
      </c>
      <c r="F32" s="87">
        <f>SUM(F33)</f>
        <v>688</v>
      </c>
    </row>
    <row r="33" spans="1:6" ht="15.75" customHeight="1" x14ac:dyDescent="0.25">
      <c r="A33" s="6" t="s">
        <v>35</v>
      </c>
      <c r="B33" s="5" t="s">
        <v>202</v>
      </c>
      <c r="C33" s="10" t="s">
        <v>100</v>
      </c>
      <c r="D33" s="10" t="s">
        <v>100</v>
      </c>
      <c r="E33" s="5" t="s">
        <v>36</v>
      </c>
      <c r="F33" s="41">
        <f>SUM(прил7!F251)</f>
        <v>688</v>
      </c>
    </row>
    <row r="34" spans="1:6" s="111" customFormat="1" ht="15.75" x14ac:dyDescent="0.25">
      <c r="A34" s="98" t="s">
        <v>514</v>
      </c>
      <c r="B34" s="138" t="s">
        <v>515</v>
      </c>
      <c r="C34" s="99"/>
      <c r="D34" s="99"/>
      <c r="E34" s="129"/>
      <c r="F34" s="45">
        <f>SUM(F35,F40)</f>
        <v>174</v>
      </c>
    </row>
    <row r="35" spans="1:6" s="111" customFormat="1" ht="15.75" x14ac:dyDescent="0.25">
      <c r="A35" s="137" t="s">
        <v>550</v>
      </c>
      <c r="B35" s="136" t="s">
        <v>515</v>
      </c>
      <c r="C35" s="68" t="s">
        <v>100</v>
      </c>
      <c r="D35" s="68"/>
      <c r="E35" s="66"/>
      <c r="F35" s="67">
        <f>SUM(F36)</f>
        <v>30</v>
      </c>
    </row>
    <row r="36" spans="1:6" s="111" customFormat="1" ht="15.75" x14ac:dyDescent="0.25">
      <c r="A36" s="106" t="s">
        <v>102</v>
      </c>
      <c r="B36" s="108" t="s">
        <v>515</v>
      </c>
      <c r="C36" s="79" t="s">
        <v>100</v>
      </c>
      <c r="D36" s="79" t="s">
        <v>17</v>
      </c>
      <c r="E36" s="81"/>
      <c r="F36" s="78">
        <f>SUM(F37)</f>
        <v>30</v>
      </c>
    </row>
    <row r="37" spans="1:6" ht="17.25" customHeight="1" x14ac:dyDescent="0.25">
      <c r="A37" s="6" t="s">
        <v>31</v>
      </c>
      <c r="B37" s="12" t="s">
        <v>515</v>
      </c>
      <c r="C37" s="10" t="s">
        <v>100</v>
      </c>
      <c r="D37" s="10" t="s">
        <v>17</v>
      </c>
      <c r="E37" s="5" t="s">
        <v>32</v>
      </c>
      <c r="F37" s="87">
        <f>SUM(F38)</f>
        <v>30</v>
      </c>
    </row>
    <row r="38" spans="1:6" ht="16.5" customHeight="1" x14ac:dyDescent="0.25">
      <c r="A38" s="6" t="s">
        <v>33</v>
      </c>
      <c r="B38" s="12" t="s">
        <v>515</v>
      </c>
      <c r="C38" s="10" t="s">
        <v>100</v>
      </c>
      <c r="D38" s="10" t="s">
        <v>17</v>
      </c>
      <c r="E38" s="5" t="s">
        <v>34</v>
      </c>
      <c r="F38" s="87">
        <f>SUM(F39)</f>
        <v>30</v>
      </c>
    </row>
    <row r="39" spans="1:6" ht="15.75" customHeight="1" x14ac:dyDescent="0.25">
      <c r="A39" s="6" t="s">
        <v>35</v>
      </c>
      <c r="B39" s="12" t="s">
        <v>515</v>
      </c>
      <c r="C39" s="10" t="s">
        <v>100</v>
      </c>
      <c r="D39" s="10" t="s">
        <v>17</v>
      </c>
      <c r="E39" s="5" t="s">
        <v>36</v>
      </c>
      <c r="F39" s="41">
        <f>SUM(прил7!F222)</f>
        <v>30</v>
      </c>
    </row>
    <row r="40" spans="1:6" s="111" customFormat="1" ht="15.75" x14ac:dyDescent="0.25">
      <c r="A40" s="137" t="s">
        <v>552</v>
      </c>
      <c r="B40" s="136" t="s">
        <v>515</v>
      </c>
      <c r="C40" s="68" t="s">
        <v>142</v>
      </c>
      <c r="D40" s="68"/>
      <c r="E40" s="66"/>
      <c r="F40" s="67">
        <f>SUM(F41)</f>
        <v>144</v>
      </c>
    </row>
    <row r="41" spans="1:6" s="111" customFormat="1" ht="15.75" x14ac:dyDescent="0.25">
      <c r="A41" s="106" t="s">
        <v>139</v>
      </c>
      <c r="B41" s="108" t="s">
        <v>515</v>
      </c>
      <c r="C41" s="79" t="s">
        <v>142</v>
      </c>
      <c r="D41" s="79" t="s">
        <v>15</v>
      </c>
      <c r="E41" s="81"/>
      <c r="F41" s="78">
        <f>SUM(F42)</f>
        <v>144</v>
      </c>
    </row>
    <row r="42" spans="1:6" ht="15.75" x14ac:dyDescent="0.25">
      <c r="A42" s="6" t="s">
        <v>31</v>
      </c>
      <c r="B42" s="23" t="s">
        <v>515</v>
      </c>
      <c r="C42" s="10" t="s">
        <v>142</v>
      </c>
      <c r="D42" s="10" t="s">
        <v>15</v>
      </c>
      <c r="E42" s="5" t="s">
        <v>32</v>
      </c>
      <c r="F42" s="41">
        <f>SUM(F43)</f>
        <v>144</v>
      </c>
    </row>
    <row r="43" spans="1:6" ht="16.5" customHeight="1" x14ac:dyDescent="0.25">
      <c r="A43" s="6" t="s">
        <v>33</v>
      </c>
      <c r="B43" s="23" t="s">
        <v>515</v>
      </c>
      <c r="C43" s="10" t="s">
        <v>142</v>
      </c>
      <c r="D43" s="10" t="s">
        <v>15</v>
      </c>
      <c r="E43" s="5" t="s">
        <v>34</v>
      </c>
      <c r="F43" s="41">
        <f>SUM(F44)</f>
        <v>144</v>
      </c>
    </row>
    <row r="44" spans="1:6" ht="18.75" customHeight="1" x14ac:dyDescent="0.25">
      <c r="A44" s="6" t="s">
        <v>35</v>
      </c>
      <c r="B44" s="23" t="s">
        <v>515</v>
      </c>
      <c r="C44" s="10" t="s">
        <v>142</v>
      </c>
      <c r="D44" s="10" t="s">
        <v>15</v>
      </c>
      <c r="E44" s="5" t="s">
        <v>36</v>
      </c>
      <c r="F44" s="41">
        <f>SUM(прил7!F312)</f>
        <v>144</v>
      </c>
    </row>
    <row r="45" spans="1:6" ht="32.25" customHeight="1" x14ac:dyDescent="0.25">
      <c r="A45" s="133" t="s">
        <v>535</v>
      </c>
      <c r="B45" s="138" t="s">
        <v>536</v>
      </c>
      <c r="C45" s="99"/>
      <c r="D45" s="99"/>
      <c r="E45" s="129"/>
      <c r="F45" s="45">
        <f>SUM(F46)</f>
        <v>2018.5</v>
      </c>
    </row>
    <row r="46" spans="1:6" ht="15.75" x14ac:dyDescent="0.25">
      <c r="A46" s="137" t="s">
        <v>550</v>
      </c>
      <c r="B46" s="69" t="s">
        <v>536</v>
      </c>
      <c r="C46" s="68" t="s">
        <v>100</v>
      </c>
      <c r="D46" s="68"/>
      <c r="E46" s="66"/>
      <c r="F46" s="67">
        <f>SUM(F47,F51,F59)</f>
        <v>2018.5</v>
      </c>
    </row>
    <row r="47" spans="1:6" ht="15.75" customHeight="1" x14ac:dyDescent="0.25">
      <c r="A47" s="106" t="s">
        <v>97</v>
      </c>
      <c r="B47" s="80" t="s">
        <v>536</v>
      </c>
      <c r="C47" s="79" t="s">
        <v>100</v>
      </c>
      <c r="D47" s="79" t="s">
        <v>15</v>
      </c>
      <c r="E47" s="81"/>
      <c r="F47" s="78">
        <f>SUM(F48)</f>
        <v>63.5</v>
      </c>
    </row>
    <row r="48" spans="1:6" ht="15.75" customHeight="1" x14ac:dyDescent="0.25">
      <c r="A48" s="6" t="s">
        <v>31</v>
      </c>
      <c r="B48" s="20" t="s">
        <v>536</v>
      </c>
      <c r="C48" s="10" t="s">
        <v>100</v>
      </c>
      <c r="D48" s="10" t="s">
        <v>15</v>
      </c>
      <c r="E48" s="5" t="s">
        <v>32</v>
      </c>
      <c r="F48" s="87">
        <f>SUM(F49)</f>
        <v>63.5</v>
      </c>
    </row>
    <row r="49" spans="1:6" ht="15" customHeight="1" x14ac:dyDescent="0.25">
      <c r="A49" s="6" t="s">
        <v>33</v>
      </c>
      <c r="B49" s="20" t="s">
        <v>536</v>
      </c>
      <c r="C49" s="10" t="s">
        <v>100</v>
      </c>
      <c r="D49" s="10" t="s">
        <v>15</v>
      </c>
      <c r="E49" s="5" t="s">
        <v>34</v>
      </c>
      <c r="F49" s="87">
        <f>SUM(F50)</f>
        <v>63.5</v>
      </c>
    </row>
    <row r="50" spans="1:6" ht="16.5" customHeight="1" x14ac:dyDescent="0.25">
      <c r="A50" s="6" t="s">
        <v>35</v>
      </c>
      <c r="B50" s="20" t="s">
        <v>536</v>
      </c>
      <c r="C50" s="10" t="s">
        <v>100</v>
      </c>
      <c r="D50" s="10" t="s">
        <v>15</v>
      </c>
      <c r="E50" s="5" t="s">
        <v>36</v>
      </c>
      <c r="F50" s="115">
        <f>SUM(прил7!F172)</f>
        <v>63.5</v>
      </c>
    </row>
    <row r="51" spans="1:6" ht="15.75" x14ac:dyDescent="0.25">
      <c r="A51" s="86" t="s">
        <v>102</v>
      </c>
      <c r="B51" s="80" t="s">
        <v>536</v>
      </c>
      <c r="C51" s="79" t="s">
        <v>100</v>
      </c>
      <c r="D51" s="79" t="s">
        <v>17</v>
      </c>
      <c r="E51" s="77" t="s">
        <v>84</v>
      </c>
      <c r="F51" s="78">
        <f>SUM(F52,F56)</f>
        <v>1935</v>
      </c>
    </row>
    <row r="52" spans="1:6" ht="15.75" customHeight="1" x14ac:dyDescent="0.25">
      <c r="A52" s="6" t="s">
        <v>31</v>
      </c>
      <c r="B52" s="131" t="s">
        <v>536</v>
      </c>
      <c r="C52" s="125" t="s">
        <v>100</v>
      </c>
      <c r="D52" s="125" t="s">
        <v>17</v>
      </c>
      <c r="E52" s="13" t="s">
        <v>32</v>
      </c>
      <c r="F52" s="87">
        <f>SUM(F53)</f>
        <v>1935</v>
      </c>
    </row>
    <row r="53" spans="1:6" ht="15.75" customHeight="1" x14ac:dyDescent="0.25">
      <c r="A53" s="6" t="s">
        <v>33</v>
      </c>
      <c r="B53" s="131" t="s">
        <v>536</v>
      </c>
      <c r="C53" s="125" t="s">
        <v>100</v>
      </c>
      <c r="D53" s="125" t="s">
        <v>17</v>
      </c>
      <c r="E53" s="13" t="s">
        <v>34</v>
      </c>
      <c r="F53" s="87">
        <f>SUM(F54:F55)</f>
        <v>1935</v>
      </c>
    </row>
    <row r="54" spans="1:6" ht="30.75" customHeight="1" x14ac:dyDescent="0.25">
      <c r="A54" s="6" t="s">
        <v>534</v>
      </c>
      <c r="B54" s="131" t="s">
        <v>536</v>
      </c>
      <c r="C54" s="125" t="s">
        <v>100</v>
      </c>
      <c r="D54" s="125" t="s">
        <v>17</v>
      </c>
      <c r="E54" s="13" t="s">
        <v>533</v>
      </c>
      <c r="F54" s="41">
        <f>SUM(прил7!F226)</f>
        <v>60</v>
      </c>
    </row>
    <row r="55" spans="1:6" ht="15.75" customHeight="1" x14ac:dyDescent="0.25">
      <c r="A55" s="6" t="s">
        <v>35</v>
      </c>
      <c r="B55" s="131" t="s">
        <v>536</v>
      </c>
      <c r="C55" s="125" t="s">
        <v>100</v>
      </c>
      <c r="D55" s="125" t="s">
        <v>17</v>
      </c>
      <c r="E55" s="13" t="s">
        <v>36</v>
      </c>
      <c r="F55" s="41">
        <f>SUM(прил7!F227)</f>
        <v>1875</v>
      </c>
    </row>
    <row r="56" spans="1:6" ht="31.5" hidden="1" customHeight="1" x14ac:dyDescent="0.25">
      <c r="A56" s="6" t="s">
        <v>106</v>
      </c>
      <c r="B56" s="131" t="s">
        <v>536</v>
      </c>
      <c r="C56" s="125" t="s">
        <v>100</v>
      </c>
      <c r="D56" s="125" t="s">
        <v>17</v>
      </c>
      <c r="E56" s="13" t="s">
        <v>107</v>
      </c>
      <c r="F56" s="87">
        <f>SUM(F57)</f>
        <v>0</v>
      </c>
    </row>
    <row r="57" spans="1:6" ht="15.75" hidden="1" customHeight="1" x14ac:dyDescent="0.25">
      <c r="A57" s="6" t="s">
        <v>108</v>
      </c>
      <c r="B57" s="131" t="s">
        <v>536</v>
      </c>
      <c r="C57" s="125" t="s">
        <v>100</v>
      </c>
      <c r="D57" s="125" t="s">
        <v>17</v>
      </c>
      <c r="E57" s="13" t="s">
        <v>109</v>
      </c>
      <c r="F57" s="87">
        <f>SUM(F58)</f>
        <v>0</v>
      </c>
    </row>
    <row r="58" spans="1:6" ht="15" hidden="1" customHeight="1" x14ac:dyDescent="0.25">
      <c r="A58" s="6" t="s">
        <v>113</v>
      </c>
      <c r="B58" s="131" t="s">
        <v>536</v>
      </c>
      <c r="C58" s="125" t="s">
        <v>100</v>
      </c>
      <c r="D58" s="125" t="s">
        <v>17</v>
      </c>
      <c r="E58" s="13" t="s">
        <v>111</v>
      </c>
      <c r="F58" s="41">
        <f>SUM(прил7!F230)</f>
        <v>0</v>
      </c>
    </row>
    <row r="59" spans="1:6" ht="15" customHeight="1" x14ac:dyDescent="0.25">
      <c r="A59" s="106" t="s">
        <v>131</v>
      </c>
      <c r="B59" s="80" t="s">
        <v>536</v>
      </c>
      <c r="C59" s="79" t="s">
        <v>100</v>
      </c>
      <c r="D59" s="79" t="s">
        <v>134</v>
      </c>
      <c r="E59" s="81"/>
      <c r="F59" s="78">
        <f>SUM(F60)</f>
        <v>20</v>
      </c>
    </row>
    <row r="60" spans="1:6" ht="15.75" x14ac:dyDescent="0.25">
      <c r="A60" s="6" t="s">
        <v>31</v>
      </c>
      <c r="B60" s="20" t="s">
        <v>536</v>
      </c>
      <c r="C60" s="10" t="s">
        <v>100</v>
      </c>
      <c r="D60" s="125" t="s">
        <v>134</v>
      </c>
      <c r="E60" s="5" t="s">
        <v>32</v>
      </c>
      <c r="F60" s="87">
        <f>SUM(F61)</f>
        <v>20</v>
      </c>
    </row>
    <row r="61" spans="1:6" ht="18" customHeight="1" x14ac:dyDescent="0.25">
      <c r="A61" s="6" t="s">
        <v>33</v>
      </c>
      <c r="B61" s="20" t="s">
        <v>536</v>
      </c>
      <c r="C61" s="10" t="s">
        <v>100</v>
      </c>
      <c r="D61" s="125" t="s">
        <v>134</v>
      </c>
      <c r="E61" s="5" t="s">
        <v>34</v>
      </c>
      <c r="F61" s="87">
        <f>SUM(F62:F62)</f>
        <v>20</v>
      </c>
    </row>
    <row r="62" spans="1:6" ht="18" customHeight="1" x14ac:dyDescent="0.25">
      <c r="A62" s="6" t="s">
        <v>35</v>
      </c>
      <c r="B62" s="20" t="s">
        <v>536</v>
      </c>
      <c r="C62" s="10" t="s">
        <v>100</v>
      </c>
      <c r="D62" s="125" t="s">
        <v>134</v>
      </c>
      <c r="E62" s="5" t="s">
        <v>36</v>
      </c>
      <c r="F62" s="41">
        <f>SUM(прил7!F276)</f>
        <v>20</v>
      </c>
    </row>
    <row r="63" spans="1:6" ht="47.25" customHeight="1" x14ac:dyDescent="0.25">
      <c r="A63" s="133" t="s">
        <v>538</v>
      </c>
      <c r="B63" s="139" t="s">
        <v>537</v>
      </c>
      <c r="C63" s="99"/>
      <c r="D63" s="99"/>
      <c r="E63" s="44"/>
      <c r="F63" s="45">
        <f>SUM(F64)</f>
        <v>213.5</v>
      </c>
    </row>
    <row r="64" spans="1:6" ht="15.75" x14ac:dyDescent="0.25">
      <c r="A64" s="137" t="s">
        <v>550</v>
      </c>
      <c r="B64" s="69" t="s">
        <v>537</v>
      </c>
      <c r="C64" s="68" t="s">
        <v>100</v>
      </c>
      <c r="D64" s="68"/>
      <c r="E64" s="66"/>
      <c r="F64" s="67">
        <f>SUM(F65,F69)</f>
        <v>213.5</v>
      </c>
    </row>
    <row r="65" spans="1:6" ht="15.75" customHeight="1" x14ac:dyDescent="0.25">
      <c r="A65" s="106" t="s">
        <v>97</v>
      </c>
      <c r="B65" s="80" t="s">
        <v>537</v>
      </c>
      <c r="C65" s="79" t="s">
        <v>100</v>
      </c>
      <c r="D65" s="79" t="s">
        <v>15</v>
      </c>
      <c r="E65" s="81"/>
      <c r="F65" s="78">
        <f>SUM(F66)</f>
        <v>63.5</v>
      </c>
    </row>
    <row r="66" spans="1:6" ht="15.75" customHeight="1" x14ac:dyDescent="0.25">
      <c r="A66" s="6" t="s">
        <v>31</v>
      </c>
      <c r="B66" s="20" t="s">
        <v>537</v>
      </c>
      <c r="C66" s="10" t="s">
        <v>100</v>
      </c>
      <c r="D66" s="10" t="s">
        <v>15</v>
      </c>
      <c r="E66" s="5" t="s">
        <v>32</v>
      </c>
      <c r="F66" s="87">
        <f>SUM(F67)</f>
        <v>63.5</v>
      </c>
    </row>
    <row r="67" spans="1:6" ht="15" customHeight="1" x14ac:dyDescent="0.25">
      <c r="A67" s="6" t="s">
        <v>33</v>
      </c>
      <c r="B67" s="20" t="s">
        <v>537</v>
      </c>
      <c r="C67" s="10" t="s">
        <v>100</v>
      </c>
      <c r="D67" s="10" t="s">
        <v>15</v>
      </c>
      <c r="E67" s="5" t="s">
        <v>34</v>
      </c>
      <c r="F67" s="87">
        <f>SUM(F68)</f>
        <v>63.5</v>
      </c>
    </row>
    <row r="68" spans="1:6" ht="16.5" customHeight="1" x14ac:dyDescent="0.25">
      <c r="A68" s="6" t="s">
        <v>35</v>
      </c>
      <c r="B68" s="20" t="s">
        <v>537</v>
      </c>
      <c r="C68" s="10" t="s">
        <v>100</v>
      </c>
      <c r="D68" s="10" t="s">
        <v>15</v>
      </c>
      <c r="E68" s="5" t="s">
        <v>36</v>
      </c>
      <c r="F68" s="115">
        <f>SUM(прил7!F176)</f>
        <v>63.5</v>
      </c>
    </row>
    <row r="69" spans="1:6" ht="15.75" x14ac:dyDescent="0.25">
      <c r="A69" s="86" t="s">
        <v>102</v>
      </c>
      <c r="B69" s="80" t="s">
        <v>537</v>
      </c>
      <c r="C69" s="79" t="s">
        <v>100</v>
      </c>
      <c r="D69" s="79" t="s">
        <v>17</v>
      </c>
      <c r="E69" s="77" t="s">
        <v>84</v>
      </c>
      <c r="F69" s="78">
        <f>SUM(F70,F73)</f>
        <v>150</v>
      </c>
    </row>
    <row r="70" spans="1:6" ht="15.75" customHeight="1" x14ac:dyDescent="0.25">
      <c r="A70" s="6" t="s">
        <v>31</v>
      </c>
      <c r="B70" s="20" t="s">
        <v>537</v>
      </c>
      <c r="C70" s="125" t="s">
        <v>100</v>
      </c>
      <c r="D70" s="125" t="s">
        <v>17</v>
      </c>
      <c r="E70" s="13" t="s">
        <v>32</v>
      </c>
      <c r="F70" s="87">
        <f>SUM(F71)</f>
        <v>150</v>
      </c>
    </row>
    <row r="71" spans="1:6" ht="15.75" customHeight="1" x14ac:dyDescent="0.25">
      <c r="A71" s="6" t="s">
        <v>33</v>
      </c>
      <c r="B71" s="20" t="s">
        <v>537</v>
      </c>
      <c r="C71" s="125" t="s">
        <v>100</v>
      </c>
      <c r="D71" s="125" t="s">
        <v>17</v>
      </c>
      <c r="E71" s="13" t="s">
        <v>34</v>
      </c>
      <c r="F71" s="87">
        <f>SUM(F72)</f>
        <v>150</v>
      </c>
    </row>
    <row r="72" spans="1:6" ht="15.75" customHeight="1" x14ac:dyDescent="0.25">
      <c r="A72" s="6" t="s">
        <v>35</v>
      </c>
      <c r="B72" s="20" t="s">
        <v>537</v>
      </c>
      <c r="C72" s="125" t="s">
        <v>100</v>
      </c>
      <c r="D72" s="125" t="s">
        <v>17</v>
      </c>
      <c r="E72" s="13" t="s">
        <v>36</v>
      </c>
      <c r="F72" s="41">
        <f>SUM(прил7!F234)</f>
        <v>150</v>
      </c>
    </row>
    <row r="73" spans="1:6" ht="31.5" hidden="1" customHeight="1" x14ac:dyDescent="0.25">
      <c r="A73" s="6" t="s">
        <v>106</v>
      </c>
      <c r="B73" s="20" t="s">
        <v>537</v>
      </c>
      <c r="C73" s="125" t="s">
        <v>100</v>
      </c>
      <c r="D73" s="125" t="s">
        <v>17</v>
      </c>
      <c r="E73" s="13" t="s">
        <v>107</v>
      </c>
      <c r="F73" s="87">
        <f>SUM(F74)</f>
        <v>0</v>
      </c>
    </row>
    <row r="74" spans="1:6" ht="15.75" hidden="1" customHeight="1" x14ac:dyDescent="0.25">
      <c r="A74" s="6" t="s">
        <v>108</v>
      </c>
      <c r="B74" s="20" t="s">
        <v>537</v>
      </c>
      <c r="C74" s="125" t="s">
        <v>100</v>
      </c>
      <c r="D74" s="125" t="s">
        <v>17</v>
      </c>
      <c r="E74" s="13" t="s">
        <v>109</v>
      </c>
      <c r="F74" s="87">
        <f>SUM(F75)</f>
        <v>0</v>
      </c>
    </row>
    <row r="75" spans="1:6" ht="15" hidden="1" customHeight="1" x14ac:dyDescent="0.25">
      <c r="A75" s="6" t="s">
        <v>113</v>
      </c>
      <c r="B75" s="20" t="s">
        <v>537</v>
      </c>
      <c r="C75" s="125" t="s">
        <v>100</v>
      </c>
      <c r="D75" s="125" t="s">
        <v>17</v>
      </c>
      <c r="E75" s="13" t="s">
        <v>111</v>
      </c>
      <c r="F75" s="41">
        <f>SUM(прил7!F237)</f>
        <v>0</v>
      </c>
    </row>
    <row r="76" spans="1:6" ht="33.75" customHeight="1" x14ac:dyDescent="0.25">
      <c r="A76" s="133" t="s">
        <v>540</v>
      </c>
      <c r="B76" s="139" t="s">
        <v>539</v>
      </c>
      <c r="C76" s="99"/>
      <c r="D76" s="99"/>
      <c r="E76" s="129"/>
      <c r="F76" s="45">
        <f>SUM(F77)</f>
        <v>30</v>
      </c>
    </row>
    <row r="77" spans="1:6" ht="15.75" x14ac:dyDescent="0.25">
      <c r="A77" s="137" t="s">
        <v>550</v>
      </c>
      <c r="B77" s="69" t="s">
        <v>539</v>
      </c>
      <c r="C77" s="68" t="s">
        <v>100</v>
      </c>
      <c r="D77" s="68"/>
      <c r="E77" s="66"/>
      <c r="F77" s="67">
        <f>SUM(F78,F82)</f>
        <v>30</v>
      </c>
    </row>
    <row r="78" spans="1:6" ht="15.75" x14ac:dyDescent="0.25">
      <c r="A78" s="86" t="s">
        <v>102</v>
      </c>
      <c r="B78" s="80" t="s">
        <v>539</v>
      </c>
      <c r="C78" s="79" t="s">
        <v>100</v>
      </c>
      <c r="D78" s="79" t="s">
        <v>17</v>
      </c>
      <c r="E78" s="77"/>
      <c r="F78" s="78">
        <f>SUM(F79)</f>
        <v>15</v>
      </c>
    </row>
    <row r="79" spans="1:6" ht="15.75" customHeight="1" x14ac:dyDescent="0.25">
      <c r="A79" s="6" t="s">
        <v>31</v>
      </c>
      <c r="B79" s="131" t="s">
        <v>539</v>
      </c>
      <c r="C79" s="125" t="s">
        <v>100</v>
      </c>
      <c r="D79" s="125" t="s">
        <v>17</v>
      </c>
      <c r="E79" s="13" t="s">
        <v>32</v>
      </c>
      <c r="F79" s="87">
        <f>SUM(F80)</f>
        <v>15</v>
      </c>
    </row>
    <row r="80" spans="1:6" ht="15.75" customHeight="1" x14ac:dyDescent="0.25">
      <c r="A80" s="6" t="s">
        <v>33</v>
      </c>
      <c r="B80" s="131" t="s">
        <v>539</v>
      </c>
      <c r="C80" s="125" t="s">
        <v>100</v>
      </c>
      <c r="D80" s="125" t="s">
        <v>17</v>
      </c>
      <c r="E80" s="13" t="s">
        <v>34</v>
      </c>
      <c r="F80" s="87">
        <f>SUM(F81)</f>
        <v>15</v>
      </c>
    </row>
    <row r="81" spans="1:6" ht="15.75" customHeight="1" x14ac:dyDescent="0.25">
      <c r="A81" s="6" t="s">
        <v>35</v>
      </c>
      <c r="B81" s="131" t="s">
        <v>539</v>
      </c>
      <c r="C81" s="125" t="s">
        <v>100</v>
      </c>
      <c r="D81" s="125" t="s">
        <v>17</v>
      </c>
      <c r="E81" s="13" t="s">
        <v>36</v>
      </c>
      <c r="F81" s="41">
        <f>SUM(прил7!F241)</f>
        <v>15</v>
      </c>
    </row>
    <row r="82" spans="1:6" ht="15" customHeight="1" x14ac:dyDescent="0.25">
      <c r="A82" s="106" t="s">
        <v>131</v>
      </c>
      <c r="B82" s="80" t="s">
        <v>539</v>
      </c>
      <c r="C82" s="79" t="s">
        <v>100</v>
      </c>
      <c r="D82" s="79" t="s">
        <v>134</v>
      </c>
      <c r="E82" s="81"/>
      <c r="F82" s="78">
        <f>SUM(F83)</f>
        <v>15</v>
      </c>
    </row>
    <row r="83" spans="1:6" ht="15.75" x14ac:dyDescent="0.25">
      <c r="A83" s="6" t="s">
        <v>31</v>
      </c>
      <c r="B83" s="131" t="s">
        <v>539</v>
      </c>
      <c r="C83" s="10" t="s">
        <v>100</v>
      </c>
      <c r="D83" s="125" t="s">
        <v>134</v>
      </c>
      <c r="E83" s="5" t="s">
        <v>32</v>
      </c>
      <c r="F83" s="87">
        <f>SUM(F84)</f>
        <v>15</v>
      </c>
    </row>
    <row r="84" spans="1:6" ht="18" customHeight="1" x14ac:dyDescent="0.25">
      <c r="A84" s="6" t="s">
        <v>33</v>
      </c>
      <c r="B84" s="131" t="s">
        <v>539</v>
      </c>
      <c r="C84" s="10" t="s">
        <v>100</v>
      </c>
      <c r="D84" s="125" t="s">
        <v>134</v>
      </c>
      <c r="E84" s="5" t="s">
        <v>34</v>
      </c>
      <c r="F84" s="87">
        <f>SUM(F85)</f>
        <v>15</v>
      </c>
    </row>
    <row r="85" spans="1:6" ht="18" customHeight="1" x14ac:dyDescent="0.25">
      <c r="A85" s="6" t="s">
        <v>35</v>
      </c>
      <c r="B85" s="131" t="s">
        <v>539</v>
      </c>
      <c r="C85" s="5" t="s">
        <v>100</v>
      </c>
      <c r="D85" s="132" t="s">
        <v>134</v>
      </c>
      <c r="E85" s="5" t="s">
        <v>36</v>
      </c>
      <c r="F85" s="41">
        <f>SUM(прил7!F280)</f>
        <v>15</v>
      </c>
    </row>
  </sheetData>
  <mergeCells count="10">
    <mergeCell ref="A9:E9"/>
    <mergeCell ref="A10:E10"/>
    <mergeCell ref="A11:E11"/>
    <mergeCell ref="B1:F1"/>
    <mergeCell ref="B2:F2"/>
    <mergeCell ref="B3:F3"/>
    <mergeCell ref="B4:F4"/>
    <mergeCell ref="B5:F5"/>
    <mergeCell ref="B6:F6"/>
    <mergeCell ref="B7:F7"/>
  </mergeCells>
  <pageMargins left="0.78740157480314965" right="0.19685039370078741" top="0.74803149606299213" bottom="0.74803149606299213" header="0.31496062992125984" footer="0.31496062992125984"/>
  <pageSetup paperSize="9" scale="78" orientation="portrait" blackAndWhite="1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7" workbookViewId="0">
      <selection activeCell="C8" sqref="C8"/>
    </sheetView>
  </sheetViews>
  <sheetFormatPr defaultRowHeight="15" x14ac:dyDescent="0.25"/>
  <cols>
    <col min="1" max="1" width="71.85546875" customWidth="1"/>
    <col min="2" max="2" width="10.28515625" customWidth="1"/>
    <col min="3" max="3" width="4.7109375" customWidth="1"/>
    <col min="4" max="4" width="4.5703125" customWidth="1"/>
    <col min="5" max="5" width="5.140625" customWidth="1"/>
    <col min="6" max="6" width="10.7109375" customWidth="1"/>
    <col min="7" max="7" width="9.85546875" customWidth="1"/>
    <col min="8" max="8" width="5.5703125" customWidth="1"/>
  </cols>
  <sheetData>
    <row r="1" spans="1:7" x14ac:dyDescent="0.25">
      <c r="C1" s="164" t="s">
        <v>627</v>
      </c>
      <c r="D1" s="4"/>
    </row>
    <row r="2" spans="1:7" x14ac:dyDescent="0.25">
      <c r="C2" s="164" t="s">
        <v>11</v>
      </c>
    </row>
    <row r="3" spans="1:7" x14ac:dyDescent="0.25">
      <c r="C3" s="164" t="s">
        <v>603</v>
      </c>
    </row>
    <row r="4" spans="1:7" x14ac:dyDescent="0.25">
      <c r="C4" s="164" t="s">
        <v>12</v>
      </c>
    </row>
    <row r="5" spans="1:7" x14ac:dyDescent="0.25">
      <c r="C5" s="164" t="s">
        <v>219</v>
      </c>
    </row>
    <row r="6" spans="1:7" x14ac:dyDescent="0.25">
      <c r="C6" s="164" t="s">
        <v>604</v>
      </c>
    </row>
    <row r="7" spans="1:7" x14ac:dyDescent="0.25">
      <c r="C7" s="162" t="s">
        <v>684</v>
      </c>
    </row>
    <row r="9" spans="1:7" ht="18.75" x14ac:dyDescent="0.3">
      <c r="A9" s="258" t="s">
        <v>545</v>
      </c>
      <c r="B9" s="270"/>
      <c r="C9" s="270"/>
      <c r="D9" s="270"/>
      <c r="E9" s="270"/>
    </row>
    <row r="10" spans="1:7" ht="18.75" x14ac:dyDescent="0.3">
      <c r="A10" s="258" t="s">
        <v>645</v>
      </c>
      <c r="B10" s="270"/>
      <c r="C10" s="270"/>
      <c r="D10" s="270"/>
      <c r="E10" s="270"/>
    </row>
    <row r="11" spans="1:7" ht="18.75" x14ac:dyDescent="0.3">
      <c r="A11" s="258" t="s">
        <v>628</v>
      </c>
      <c r="B11" s="270"/>
      <c r="C11" s="270"/>
      <c r="D11" s="270"/>
      <c r="E11" s="270"/>
    </row>
    <row r="12" spans="1:7" ht="15.75" x14ac:dyDescent="0.25">
      <c r="B12" s="3"/>
      <c r="F12" t="s">
        <v>9</v>
      </c>
    </row>
    <row r="13" spans="1:7" ht="45.75" customHeight="1" x14ac:dyDescent="0.25">
      <c r="A13" s="1" t="s">
        <v>0</v>
      </c>
      <c r="B13" s="1" t="s">
        <v>3</v>
      </c>
      <c r="C13" s="1" t="s">
        <v>1</v>
      </c>
      <c r="D13" s="1" t="s">
        <v>2</v>
      </c>
      <c r="E13" s="1" t="s">
        <v>4</v>
      </c>
      <c r="F13" s="1" t="s">
        <v>525</v>
      </c>
      <c r="G13" s="1" t="s">
        <v>526</v>
      </c>
    </row>
    <row r="14" spans="1:7" ht="15.75" x14ac:dyDescent="0.25">
      <c r="A14" s="95" t="s">
        <v>13</v>
      </c>
      <c r="B14" s="96"/>
      <c r="C14" s="96"/>
      <c r="D14" s="96"/>
      <c r="E14" s="96"/>
      <c r="F14" s="123">
        <f>SUM(F15)</f>
        <v>3952</v>
      </c>
      <c r="G14" s="123">
        <f>SUM(G15)</f>
        <v>747</v>
      </c>
    </row>
    <row r="15" spans="1:7" ht="15.75" x14ac:dyDescent="0.25">
      <c r="A15" s="130" t="s">
        <v>549</v>
      </c>
      <c r="B15" s="55" t="s">
        <v>124</v>
      </c>
      <c r="C15" s="55"/>
      <c r="D15" s="55"/>
      <c r="E15" s="55"/>
      <c r="F15" s="56">
        <f>SUM(F16,F22,F28,F34,F45,F63,F76)</f>
        <v>3952</v>
      </c>
      <c r="G15" s="56">
        <f>SUM(G16,G22,G28,G34,G45,G63,G76)</f>
        <v>747</v>
      </c>
    </row>
    <row r="16" spans="1:7" s="111" customFormat="1" ht="15.75" x14ac:dyDescent="0.25">
      <c r="A16" s="98" t="s">
        <v>127</v>
      </c>
      <c r="B16" s="100" t="s">
        <v>126</v>
      </c>
      <c r="C16" s="44"/>
      <c r="D16" s="44"/>
      <c r="E16" s="129"/>
      <c r="F16" s="45">
        <f t="shared" ref="F16:G20" si="0">SUM(F17)</f>
        <v>161</v>
      </c>
      <c r="G16" s="45">
        <f t="shared" si="0"/>
        <v>161</v>
      </c>
    </row>
    <row r="17" spans="1:7" ht="15.75" x14ac:dyDescent="0.25">
      <c r="A17" s="137" t="s">
        <v>550</v>
      </c>
      <c r="B17" s="69" t="s">
        <v>126</v>
      </c>
      <c r="C17" s="68" t="s">
        <v>100</v>
      </c>
      <c r="D17" s="69"/>
      <c r="E17" s="66"/>
      <c r="F17" s="67">
        <f t="shared" si="0"/>
        <v>161</v>
      </c>
      <c r="G17" s="67">
        <f t="shared" si="0"/>
        <v>161</v>
      </c>
    </row>
    <row r="18" spans="1:7" ht="15.75" x14ac:dyDescent="0.25">
      <c r="A18" s="106" t="s">
        <v>123</v>
      </c>
      <c r="B18" s="80" t="s">
        <v>126</v>
      </c>
      <c r="C18" s="79" t="s">
        <v>100</v>
      </c>
      <c r="D18" s="79" t="s">
        <v>100</v>
      </c>
      <c r="E18" s="81"/>
      <c r="F18" s="78">
        <f t="shared" si="0"/>
        <v>161</v>
      </c>
      <c r="G18" s="78">
        <f t="shared" si="0"/>
        <v>161</v>
      </c>
    </row>
    <row r="19" spans="1:7" ht="15.75" x14ac:dyDescent="0.25">
      <c r="A19" s="6" t="s">
        <v>31</v>
      </c>
      <c r="B19" s="165" t="s">
        <v>126</v>
      </c>
      <c r="C19" s="5" t="s">
        <v>100</v>
      </c>
      <c r="D19" s="5" t="s">
        <v>100</v>
      </c>
      <c r="E19" s="5" t="s">
        <v>32</v>
      </c>
      <c r="F19" s="87">
        <f t="shared" si="0"/>
        <v>161</v>
      </c>
      <c r="G19" s="87">
        <f t="shared" si="0"/>
        <v>161</v>
      </c>
    </row>
    <row r="20" spans="1:7" ht="15.75" customHeight="1" x14ac:dyDescent="0.25">
      <c r="A20" s="6" t="s">
        <v>33</v>
      </c>
      <c r="B20" s="165" t="s">
        <v>126</v>
      </c>
      <c r="C20" s="5" t="s">
        <v>100</v>
      </c>
      <c r="D20" s="5" t="s">
        <v>100</v>
      </c>
      <c r="E20" s="5" t="s">
        <v>34</v>
      </c>
      <c r="F20" s="87">
        <f t="shared" si="0"/>
        <v>161</v>
      </c>
      <c r="G20" s="87">
        <f t="shared" si="0"/>
        <v>161</v>
      </c>
    </row>
    <row r="21" spans="1:7" ht="18" customHeight="1" x14ac:dyDescent="0.25">
      <c r="A21" s="6" t="s">
        <v>35</v>
      </c>
      <c r="B21" s="165" t="s">
        <v>126</v>
      </c>
      <c r="C21" s="5" t="s">
        <v>100</v>
      </c>
      <c r="D21" s="5" t="s">
        <v>100</v>
      </c>
      <c r="E21" s="5" t="s">
        <v>36</v>
      </c>
      <c r="F21" s="41">
        <f>SUM(прил8!F248)</f>
        <v>161</v>
      </c>
      <c r="G21" s="41">
        <f>SUM(прил8!G248)</f>
        <v>161</v>
      </c>
    </row>
    <row r="22" spans="1:7" s="111" customFormat="1" ht="32.25" customHeight="1" x14ac:dyDescent="0.25">
      <c r="A22" s="133" t="s">
        <v>129</v>
      </c>
      <c r="B22" s="100" t="s">
        <v>128</v>
      </c>
      <c r="C22" s="44"/>
      <c r="D22" s="44"/>
      <c r="E22" s="44"/>
      <c r="F22" s="45">
        <f>SUM(F23)</f>
        <v>137</v>
      </c>
      <c r="G22" s="45">
        <f>SUM(G23)</f>
        <v>137</v>
      </c>
    </row>
    <row r="23" spans="1:7" ht="15.75" x14ac:dyDescent="0.25">
      <c r="A23" s="137" t="s">
        <v>551</v>
      </c>
      <c r="B23" s="134" t="s">
        <v>128</v>
      </c>
      <c r="C23" s="71">
        <v>11</v>
      </c>
      <c r="D23" s="71"/>
      <c r="E23" s="63"/>
      <c r="F23" s="67">
        <f t="shared" ref="F23:G26" si="1">SUM(F24)</f>
        <v>137</v>
      </c>
      <c r="G23" s="67">
        <f t="shared" si="1"/>
        <v>137</v>
      </c>
    </row>
    <row r="24" spans="1:7" ht="15.75" x14ac:dyDescent="0.25">
      <c r="A24" s="106" t="s">
        <v>200</v>
      </c>
      <c r="B24" s="80" t="s">
        <v>128</v>
      </c>
      <c r="C24" s="80">
        <v>11</v>
      </c>
      <c r="D24" s="77" t="s">
        <v>17</v>
      </c>
      <c r="E24" s="81"/>
      <c r="F24" s="78">
        <f>SUM(F25)</f>
        <v>137</v>
      </c>
      <c r="G24" s="78">
        <f>SUM(G25)</f>
        <v>137</v>
      </c>
    </row>
    <row r="25" spans="1:7" ht="15.75" x14ac:dyDescent="0.25">
      <c r="A25" s="6" t="s">
        <v>31</v>
      </c>
      <c r="B25" s="165" t="s">
        <v>128</v>
      </c>
      <c r="C25" s="5" t="s">
        <v>201</v>
      </c>
      <c r="D25" s="5" t="s">
        <v>17</v>
      </c>
      <c r="E25" s="5" t="s">
        <v>32</v>
      </c>
      <c r="F25" s="87">
        <f t="shared" si="1"/>
        <v>137</v>
      </c>
      <c r="G25" s="87">
        <f t="shared" si="1"/>
        <v>137</v>
      </c>
    </row>
    <row r="26" spans="1:7" ht="15.75" customHeight="1" x14ac:dyDescent="0.25">
      <c r="A26" s="6" t="s">
        <v>33</v>
      </c>
      <c r="B26" s="165" t="s">
        <v>128</v>
      </c>
      <c r="C26" s="5" t="s">
        <v>201</v>
      </c>
      <c r="D26" s="5" t="s">
        <v>17</v>
      </c>
      <c r="E26" s="5" t="s">
        <v>34</v>
      </c>
      <c r="F26" s="87">
        <f t="shared" si="1"/>
        <v>137</v>
      </c>
      <c r="G26" s="87">
        <f t="shared" si="1"/>
        <v>137</v>
      </c>
    </row>
    <row r="27" spans="1:7" ht="17.25" customHeight="1" x14ac:dyDescent="0.25">
      <c r="A27" s="6" t="s">
        <v>35</v>
      </c>
      <c r="B27" s="165" t="s">
        <v>128</v>
      </c>
      <c r="C27" s="5" t="s">
        <v>201</v>
      </c>
      <c r="D27" s="5" t="s">
        <v>17</v>
      </c>
      <c r="E27" s="5" t="s">
        <v>36</v>
      </c>
      <c r="F27" s="41">
        <f>SUM(прил8!F396)</f>
        <v>137</v>
      </c>
      <c r="G27" s="41">
        <f>SUM(прил8!G396)</f>
        <v>137</v>
      </c>
    </row>
    <row r="28" spans="1:7" ht="31.5" x14ac:dyDescent="0.25">
      <c r="A28" s="133" t="s">
        <v>130</v>
      </c>
      <c r="B28" s="44" t="s">
        <v>202</v>
      </c>
      <c r="C28" s="44"/>
      <c r="D28" s="44"/>
      <c r="E28" s="44"/>
      <c r="F28" s="45">
        <f>SUM(F31)</f>
        <v>688</v>
      </c>
      <c r="G28" s="45">
        <f>SUM(G31)</f>
        <v>275</v>
      </c>
    </row>
    <row r="29" spans="1:7" ht="15.75" x14ac:dyDescent="0.25">
      <c r="A29" s="137" t="s">
        <v>550</v>
      </c>
      <c r="B29" s="69" t="s">
        <v>202</v>
      </c>
      <c r="C29" s="68" t="s">
        <v>100</v>
      </c>
      <c r="D29" s="69"/>
      <c r="E29" s="66"/>
      <c r="F29" s="67">
        <f t="shared" ref="F29:G32" si="2">SUM(F30)</f>
        <v>688</v>
      </c>
      <c r="G29" s="67">
        <f t="shared" si="2"/>
        <v>275</v>
      </c>
    </row>
    <row r="30" spans="1:7" ht="15.75" x14ac:dyDescent="0.25">
      <c r="A30" s="106" t="s">
        <v>123</v>
      </c>
      <c r="B30" s="80" t="s">
        <v>202</v>
      </c>
      <c r="C30" s="79" t="s">
        <v>100</v>
      </c>
      <c r="D30" s="79" t="s">
        <v>100</v>
      </c>
      <c r="E30" s="81"/>
      <c r="F30" s="78">
        <f t="shared" si="2"/>
        <v>688</v>
      </c>
      <c r="G30" s="78">
        <f t="shared" si="2"/>
        <v>275</v>
      </c>
    </row>
    <row r="31" spans="1:7" ht="15.75" x14ac:dyDescent="0.25">
      <c r="A31" s="6" t="s">
        <v>31</v>
      </c>
      <c r="B31" s="5" t="s">
        <v>202</v>
      </c>
      <c r="C31" s="5" t="s">
        <v>100</v>
      </c>
      <c r="D31" s="5" t="s">
        <v>100</v>
      </c>
      <c r="E31" s="5" t="s">
        <v>32</v>
      </c>
      <c r="F31" s="87">
        <f t="shared" si="2"/>
        <v>688</v>
      </c>
      <c r="G31" s="87">
        <f t="shared" si="2"/>
        <v>275</v>
      </c>
    </row>
    <row r="32" spans="1:7" ht="18" customHeight="1" x14ac:dyDescent="0.25">
      <c r="A32" s="6" t="s">
        <v>33</v>
      </c>
      <c r="B32" s="5" t="s">
        <v>202</v>
      </c>
      <c r="C32" s="5" t="s">
        <v>100</v>
      </c>
      <c r="D32" s="5" t="s">
        <v>100</v>
      </c>
      <c r="E32" s="5" t="s">
        <v>34</v>
      </c>
      <c r="F32" s="87">
        <f t="shared" si="2"/>
        <v>688</v>
      </c>
      <c r="G32" s="87">
        <f t="shared" si="2"/>
        <v>275</v>
      </c>
    </row>
    <row r="33" spans="1:7" ht="15.75" customHeight="1" x14ac:dyDescent="0.25">
      <c r="A33" s="6" t="s">
        <v>35</v>
      </c>
      <c r="B33" s="5" t="s">
        <v>202</v>
      </c>
      <c r="C33" s="10" t="s">
        <v>100</v>
      </c>
      <c r="D33" s="10" t="s">
        <v>100</v>
      </c>
      <c r="E33" s="5" t="s">
        <v>36</v>
      </c>
      <c r="F33" s="41">
        <f>SUM(прил8!F252)</f>
        <v>688</v>
      </c>
      <c r="G33" s="41">
        <f>SUM(прил8!G252)</f>
        <v>275</v>
      </c>
    </row>
    <row r="34" spans="1:7" s="111" customFormat="1" ht="15.75" x14ac:dyDescent="0.25">
      <c r="A34" s="98" t="s">
        <v>514</v>
      </c>
      <c r="B34" s="138" t="s">
        <v>515</v>
      </c>
      <c r="C34" s="99"/>
      <c r="D34" s="99"/>
      <c r="E34" s="129"/>
      <c r="F34" s="45">
        <f>SUM(F35,F40)</f>
        <v>174</v>
      </c>
      <c r="G34" s="45">
        <f>SUM(G35,G40)</f>
        <v>174</v>
      </c>
    </row>
    <row r="35" spans="1:7" s="111" customFormat="1" ht="15.75" x14ac:dyDescent="0.25">
      <c r="A35" s="137" t="s">
        <v>550</v>
      </c>
      <c r="B35" s="136" t="s">
        <v>515</v>
      </c>
      <c r="C35" s="68" t="s">
        <v>100</v>
      </c>
      <c r="D35" s="68"/>
      <c r="E35" s="66"/>
      <c r="F35" s="67">
        <f t="shared" ref="F35:G38" si="3">SUM(F36)</f>
        <v>30</v>
      </c>
      <c r="G35" s="67">
        <f t="shared" si="3"/>
        <v>30</v>
      </c>
    </row>
    <row r="36" spans="1:7" s="111" customFormat="1" ht="15.75" x14ac:dyDescent="0.25">
      <c r="A36" s="106" t="s">
        <v>102</v>
      </c>
      <c r="B36" s="108" t="s">
        <v>515</v>
      </c>
      <c r="C36" s="79" t="s">
        <v>100</v>
      </c>
      <c r="D36" s="79" t="s">
        <v>17</v>
      </c>
      <c r="E36" s="81"/>
      <c r="F36" s="78">
        <f t="shared" si="3"/>
        <v>30</v>
      </c>
      <c r="G36" s="78">
        <f t="shared" si="3"/>
        <v>30</v>
      </c>
    </row>
    <row r="37" spans="1:7" ht="17.25" customHeight="1" x14ac:dyDescent="0.25">
      <c r="A37" s="6" t="s">
        <v>31</v>
      </c>
      <c r="B37" s="165" t="s">
        <v>515</v>
      </c>
      <c r="C37" s="10" t="s">
        <v>100</v>
      </c>
      <c r="D37" s="10" t="s">
        <v>17</v>
      </c>
      <c r="E37" s="5" t="s">
        <v>32</v>
      </c>
      <c r="F37" s="87">
        <f t="shared" si="3"/>
        <v>30</v>
      </c>
      <c r="G37" s="87">
        <f t="shared" si="3"/>
        <v>30</v>
      </c>
    </row>
    <row r="38" spans="1:7" ht="16.5" customHeight="1" x14ac:dyDescent="0.25">
      <c r="A38" s="6" t="s">
        <v>33</v>
      </c>
      <c r="B38" s="165" t="s">
        <v>515</v>
      </c>
      <c r="C38" s="10" t="s">
        <v>100</v>
      </c>
      <c r="D38" s="10" t="s">
        <v>17</v>
      </c>
      <c r="E38" s="5" t="s">
        <v>34</v>
      </c>
      <c r="F38" s="87">
        <f t="shared" si="3"/>
        <v>30</v>
      </c>
      <c r="G38" s="87">
        <f t="shared" si="3"/>
        <v>30</v>
      </c>
    </row>
    <row r="39" spans="1:7" ht="15.75" customHeight="1" x14ac:dyDescent="0.25">
      <c r="A39" s="6" t="s">
        <v>35</v>
      </c>
      <c r="B39" s="165" t="s">
        <v>515</v>
      </c>
      <c r="C39" s="10" t="s">
        <v>100</v>
      </c>
      <c r="D39" s="10" t="s">
        <v>17</v>
      </c>
      <c r="E39" s="5" t="s">
        <v>36</v>
      </c>
      <c r="F39" s="41">
        <f>SUM(прил8!F223)</f>
        <v>30</v>
      </c>
      <c r="G39" s="41">
        <f>SUM(прил8!G223)</f>
        <v>30</v>
      </c>
    </row>
    <row r="40" spans="1:7" s="111" customFormat="1" ht="15.75" x14ac:dyDescent="0.25">
      <c r="A40" s="137" t="s">
        <v>552</v>
      </c>
      <c r="B40" s="136" t="s">
        <v>515</v>
      </c>
      <c r="C40" s="68" t="s">
        <v>142</v>
      </c>
      <c r="D40" s="68"/>
      <c r="E40" s="66"/>
      <c r="F40" s="67">
        <f t="shared" ref="F40:G43" si="4">SUM(F41)</f>
        <v>144</v>
      </c>
      <c r="G40" s="67">
        <f t="shared" si="4"/>
        <v>144</v>
      </c>
    </row>
    <row r="41" spans="1:7" s="111" customFormat="1" ht="15.75" x14ac:dyDescent="0.25">
      <c r="A41" s="106" t="s">
        <v>139</v>
      </c>
      <c r="B41" s="108" t="s">
        <v>515</v>
      </c>
      <c r="C41" s="79" t="s">
        <v>142</v>
      </c>
      <c r="D41" s="79" t="s">
        <v>15</v>
      </c>
      <c r="E41" s="81"/>
      <c r="F41" s="78">
        <f t="shared" si="4"/>
        <v>144</v>
      </c>
      <c r="G41" s="78">
        <f t="shared" si="4"/>
        <v>144</v>
      </c>
    </row>
    <row r="42" spans="1:7" ht="15.75" x14ac:dyDescent="0.25">
      <c r="A42" s="6" t="s">
        <v>31</v>
      </c>
      <c r="B42" s="23" t="s">
        <v>515</v>
      </c>
      <c r="C42" s="10" t="s">
        <v>142</v>
      </c>
      <c r="D42" s="10" t="s">
        <v>15</v>
      </c>
      <c r="E42" s="5" t="s">
        <v>32</v>
      </c>
      <c r="F42" s="41">
        <f t="shared" si="4"/>
        <v>144</v>
      </c>
      <c r="G42" s="41">
        <f t="shared" si="4"/>
        <v>144</v>
      </c>
    </row>
    <row r="43" spans="1:7" ht="16.5" customHeight="1" x14ac:dyDescent="0.25">
      <c r="A43" s="6" t="s">
        <v>33</v>
      </c>
      <c r="B43" s="23" t="s">
        <v>515</v>
      </c>
      <c r="C43" s="10" t="s">
        <v>142</v>
      </c>
      <c r="D43" s="10" t="s">
        <v>15</v>
      </c>
      <c r="E43" s="5" t="s">
        <v>34</v>
      </c>
      <c r="F43" s="41">
        <f t="shared" si="4"/>
        <v>144</v>
      </c>
      <c r="G43" s="41">
        <f t="shared" si="4"/>
        <v>144</v>
      </c>
    </row>
    <row r="44" spans="1:7" ht="18.75" customHeight="1" x14ac:dyDescent="0.25">
      <c r="A44" s="6" t="s">
        <v>35</v>
      </c>
      <c r="B44" s="23" t="s">
        <v>515</v>
      </c>
      <c r="C44" s="10" t="s">
        <v>142</v>
      </c>
      <c r="D44" s="10" t="s">
        <v>15</v>
      </c>
      <c r="E44" s="5" t="s">
        <v>36</v>
      </c>
      <c r="F44" s="41">
        <f>SUM(прил8!F313)</f>
        <v>144</v>
      </c>
      <c r="G44" s="41">
        <f>SUM(прил8!G313)</f>
        <v>144</v>
      </c>
    </row>
    <row r="45" spans="1:7" ht="32.25" customHeight="1" x14ac:dyDescent="0.25">
      <c r="A45" s="133" t="s">
        <v>535</v>
      </c>
      <c r="B45" s="138" t="s">
        <v>536</v>
      </c>
      <c r="C45" s="99"/>
      <c r="D45" s="99"/>
      <c r="E45" s="129"/>
      <c r="F45" s="45">
        <f>SUM(F46)</f>
        <v>2284</v>
      </c>
      <c r="G45" s="45">
        <f>SUM(G46)</f>
        <v>0</v>
      </c>
    </row>
    <row r="46" spans="1:7" ht="15.75" x14ac:dyDescent="0.25">
      <c r="A46" s="137" t="s">
        <v>550</v>
      </c>
      <c r="B46" s="69" t="s">
        <v>536</v>
      </c>
      <c r="C46" s="68" t="s">
        <v>100</v>
      </c>
      <c r="D46" s="68"/>
      <c r="E46" s="66"/>
      <c r="F46" s="67">
        <f>SUM(F47,F51,F59)</f>
        <v>2284</v>
      </c>
      <c r="G46" s="67">
        <f>SUM(G47,G51,G59)</f>
        <v>0</v>
      </c>
    </row>
    <row r="47" spans="1:7" ht="15.75" customHeight="1" x14ac:dyDescent="0.25">
      <c r="A47" s="106" t="s">
        <v>97</v>
      </c>
      <c r="B47" s="80" t="s">
        <v>536</v>
      </c>
      <c r="C47" s="79" t="s">
        <v>100</v>
      </c>
      <c r="D47" s="79" t="s">
        <v>15</v>
      </c>
      <c r="E47" s="81"/>
      <c r="F47" s="78">
        <f t="shared" ref="F47:G49" si="5">SUM(F48)</f>
        <v>329</v>
      </c>
      <c r="G47" s="78">
        <f t="shared" si="5"/>
        <v>0</v>
      </c>
    </row>
    <row r="48" spans="1:7" ht="15.75" customHeight="1" x14ac:dyDescent="0.25">
      <c r="A48" s="6" t="s">
        <v>31</v>
      </c>
      <c r="B48" s="20" t="s">
        <v>536</v>
      </c>
      <c r="C48" s="10" t="s">
        <v>100</v>
      </c>
      <c r="D48" s="10" t="s">
        <v>15</v>
      </c>
      <c r="E48" s="5" t="s">
        <v>32</v>
      </c>
      <c r="F48" s="87">
        <f t="shared" si="5"/>
        <v>329</v>
      </c>
      <c r="G48" s="87">
        <f t="shared" si="5"/>
        <v>0</v>
      </c>
    </row>
    <row r="49" spans="1:7" ht="15" customHeight="1" x14ac:dyDescent="0.25">
      <c r="A49" s="6" t="s">
        <v>33</v>
      </c>
      <c r="B49" s="20" t="s">
        <v>536</v>
      </c>
      <c r="C49" s="10" t="s">
        <v>100</v>
      </c>
      <c r="D49" s="10" t="s">
        <v>15</v>
      </c>
      <c r="E49" s="5" t="s">
        <v>34</v>
      </c>
      <c r="F49" s="87">
        <f t="shared" si="5"/>
        <v>329</v>
      </c>
      <c r="G49" s="87">
        <f t="shared" si="5"/>
        <v>0</v>
      </c>
    </row>
    <row r="50" spans="1:7" ht="16.5" customHeight="1" x14ac:dyDescent="0.25">
      <c r="A50" s="6" t="s">
        <v>35</v>
      </c>
      <c r="B50" s="20" t="s">
        <v>536</v>
      </c>
      <c r="C50" s="10" t="s">
        <v>100</v>
      </c>
      <c r="D50" s="10" t="s">
        <v>15</v>
      </c>
      <c r="E50" s="5" t="s">
        <v>36</v>
      </c>
      <c r="F50" s="115">
        <f>SUM(прил8!F173)</f>
        <v>329</v>
      </c>
      <c r="G50" s="115">
        <f>SUM(прил8!G173)</f>
        <v>0</v>
      </c>
    </row>
    <row r="51" spans="1:7" ht="15.75" x14ac:dyDescent="0.25">
      <c r="A51" s="86" t="s">
        <v>102</v>
      </c>
      <c r="B51" s="80" t="s">
        <v>536</v>
      </c>
      <c r="C51" s="79" t="s">
        <v>100</v>
      </c>
      <c r="D51" s="79" t="s">
        <v>17</v>
      </c>
      <c r="E51" s="77" t="s">
        <v>84</v>
      </c>
      <c r="F51" s="78">
        <f>SUM(F52,F56)</f>
        <v>1935</v>
      </c>
      <c r="G51" s="78">
        <f>SUM(G52,G56)</f>
        <v>0</v>
      </c>
    </row>
    <row r="52" spans="1:7" ht="15.75" customHeight="1" x14ac:dyDescent="0.25">
      <c r="A52" s="6" t="s">
        <v>31</v>
      </c>
      <c r="B52" s="131" t="s">
        <v>536</v>
      </c>
      <c r="C52" s="125" t="s">
        <v>100</v>
      </c>
      <c r="D52" s="125" t="s">
        <v>17</v>
      </c>
      <c r="E52" s="13" t="s">
        <v>32</v>
      </c>
      <c r="F52" s="87">
        <f>SUM(F53)</f>
        <v>1935</v>
      </c>
      <c r="G52" s="87">
        <f>SUM(G53)</f>
        <v>0</v>
      </c>
    </row>
    <row r="53" spans="1:7" ht="15.75" customHeight="1" x14ac:dyDescent="0.25">
      <c r="A53" s="6" t="s">
        <v>33</v>
      </c>
      <c r="B53" s="131" t="s">
        <v>536</v>
      </c>
      <c r="C53" s="125" t="s">
        <v>100</v>
      </c>
      <c r="D53" s="125" t="s">
        <v>17</v>
      </c>
      <c r="E53" s="13" t="s">
        <v>34</v>
      </c>
      <c r="F53" s="87">
        <f>SUM(F54:F55)</f>
        <v>1935</v>
      </c>
      <c r="G53" s="87">
        <f>SUM(G54:G55)</f>
        <v>0</v>
      </c>
    </row>
    <row r="54" spans="1:7" ht="30.75" customHeight="1" x14ac:dyDescent="0.25">
      <c r="A54" s="6" t="s">
        <v>534</v>
      </c>
      <c r="B54" s="131" t="s">
        <v>536</v>
      </c>
      <c r="C54" s="125" t="s">
        <v>100</v>
      </c>
      <c r="D54" s="125" t="s">
        <v>17</v>
      </c>
      <c r="E54" s="13" t="s">
        <v>533</v>
      </c>
      <c r="F54" s="41">
        <f>SUM(прил8!F227)</f>
        <v>60</v>
      </c>
      <c r="G54" s="41">
        <f>SUM(прил8!G227)</f>
        <v>0</v>
      </c>
    </row>
    <row r="55" spans="1:7" ht="15.75" customHeight="1" x14ac:dyDescent="0.25">
      <c r="A55" s="6" t="s">
        <v>35</v>
      </c>
      <c r="B55" s="131" t="s">
        <v>536</v>
      </c>
      <c r="C55" s="125" t="s">
        <v>100</v>
      </c>
      <c r="D55" s="125" t="s">
        <v>17</v>
      </c>
      <c r="E55" s="13" t="s">
        <v>36</v>
      </c>
      <c r="F55" s="41">
        <f>SUM(прил8!F228)</f>
        <v>1875</v>
      </c>
      <c r="G55" s="41">
        <f>SUM(прил8!G228)</f>
        <v>0</v>
      </c>
    </row>
    <row r="56" spans="1:7" ht="31.5" hidden="1" customHeight="1" x14ac:dyDescent="0.25">
      <c r="A56" s="6" t="s">
        <v>106</v>
      </c>
      <c r="B56" s="131" t="s">
        <v>536</v>
      </c>
      <c r="C56" s="125" t="s">
        <v>100</v>
      </c>
      <c r="D56" s="125" t="s">
        <v>17</v>
      </c>
      <c r="E56" s="13" t="s">
        <v>107</v>
      </c>
      <c r="F56" s="87">
        <f>SUM(F57)</f>
        <v>0</v>
      </c>
      <c r="G56" s="87">
        <f>SUM(G57)</f>
        <v>0</v>
      </c>
    </row>
    <row r="57" spans="1:7" ht="15.75" hidden="1" customHeight="1" x14ac:dyDescent="0.25">
      <c r="A57" s="6" t="s">
        <v>108</v>
      </c>
      <c r="B57" s="131" t="s">
        <v>536</v>
      </c>
      <c r="C57" s="125" t="s">
        <v>100</v>
      </c>
      <c r="D57" s="125" t="s">
        <v>17</v>
      </c>
      <c r="E57" s="13" t="s">
        <v>109</v>
      </c>
      <c r="F57" s="87">
        <f>SUM(F58)</f>
        <v>0</v>
      </c>
      <c r="G57" s="87">
        <f>SUM(G58)</f>
        <v>0</v>
      </c>
    </row>
    <row r="58" spans="1:7" ht="15" hidden="1" customHeight="1" x14ac:dyDescent="0.25">
      <c r="A58" s="6" t="s">
        <v>113</v>
      </c>
      <c r="B58" s="131" t="s">
        <v>536</v>
      </c>
      <c r="C58" s="125" t="s">
        <v>100</v>
      </c>
      <c r="D58" s="125" t="s">
        <v>17</v>
      </c>
      <c r="E58" s="13" t="s">
        <v>111</v>
      </c>
      <c r="F58" s="41">
        <f>SUM(прил8!F231)</f>
        <v>0</v>
      </c>
      <c r="G58" s="41">
        <f>SUM(прил8!G231)</f>
        <v>0</v>
      </c>
    </row>
    <row r="59" spans="1:7" ht="15" customHeight="1" x14ac:dyDescent="0.25">
      <c r="A59" s="106" t="s">
        <v>131</v>
      </c>
      <c r="B59" s="80" t="s">
        <v>536</v>
      </c>
      <c r="C59" s="79" t="s">
        <v>100</v>
      </c>
      <c r="D59" s="79" t="s">
        <v>134</v>
      </c>
      <c r="E59" s="81"/>
      <c r="F59" s="78">
        <f>SUM(F60)</f>
        <v>20</v>
      </c>
      <c r="G59" s="78">
        <f>SUM(G60)</f>
        <v>0</v>
      </c>
    </row>
    <row r="60" spans="1:7" ht="15.75" x14ac:dyDescent="0.25">
      <c r="A60" s="6" t="s">
        <v>31</v>
      </c>
      <c r="B60" s="20" t="s">
        <v>536</v>
      </c>
      <c r="C60" s="10" t="s">
        <v>100</v>
      </c>
      <c r="D60" s="125" t="s">
        <v>134</v>
      </c>
      <c r="E60" s="5" t="s">
        <v>32</v>
      </c>
      <c r="F60" s="87">
        <f>SUM(F61)</f>
        <v>20</v>
      </c>
      <c r="G60" s="87">
        <f>SUM(G61)</f>
        <v>0</v>
      </c>
    </row>
    <row r="61" spans="1:7" ht="18" customHeight="1" x14ac:dyDescent="0.25">
      <c r="A61" s="6" t="s">
        <v>33</v>
      </c>
      <c r="B61" s="20" t="s">
        <v>536</v>
      </c>
      <c r="C61" s="10" t="s">
        <v>100</v>
      </c>
      <c r="D61" s="125" t="s">
        <v>134</v>
      </c>
      <c r="E61" s="5" t="s">
        <v>34</v>
      </c>
      <c r="F61" s="87">
        <f>SUM(F62:F62)</f>
        <v>20</v>
      </c>
      <c r="G61" s="87">
        <f>SUM(G62:G62)</f>
        <v>0</v>
      </c>
    </row>
    <row r="62" spans="1:7" ht="18" customHeight="1" x14ac:dyDescent="0.25">
      <c r="A62" s="6" t="s">
        <v>35</v>
      </c>
      <c r="B62" s="20" t="s">
        <v>536</v>
      </c>
      <c r="C62" s="10" t="s">
        <v>100</v>
      </c>
      <c r="D62" s="125" t="s">
        <v>134</v>
      </c>
      <c r="E62" s="5" t="s">
        <v>36</v>
      </c>
      <c r="F62" s="41">
        <f>SUM(прил8!F277)</f>
        <v>20</v>
      </c>
      <c r="G62" s="41">
        <f>SUM(прил8!G277)</f>
        <v>0</v>
      </c>
    </row>
    <row r="63" spans="1:7" ht="47.25" customHeight="1" x14ac:dyDescent="0.25">
      <c r="A63" s="133" t="s">
        <v>538</v>
      </c>
      <c r="B63" s="139" t="s">
        <v>537</v>
      </c>
      <c r="C63" s="99"/>
      <c r="D63" s="99"/>
      <c r="E63" s="44"/>
      <c r="F63" s="45">
        <f>SUM(F64)</f>
        <v>478</v>
      </c>
      <c r="G63" s="45">
        <f>SUM(G64)</f>
        <v>0</v>
      </c>
    </row>
    <row r="64" spans="1:7" ht="15.75" x14ac:dyDescent="0.25">
      <c r="A64" s="137" t="s">
        <v>550</v>
      </c>
      <c r="B64" s="69" t="s">
        <v>537</v>
      </c>
      <c r="C64" s="68" t="s">
        <v>100</v>
      </c>
      <c r="D64" s="68"/>
      <c r="E64" s="66"/>
      <c r="F64" s="67">
        <f>SUM(F65,F69)</f>
        <v>478</v>
      </c>
      <c r="G64" s="67">
        <f>SUM(G65,G69)</f>
        <v>0</v>
      </c>
    </row>
    <row r="65" spans="1:7" ht="15.75" customHeight="1" x14ac:dyDescent="0.25">
      <c r="A65" s="106" t="s">
        <v>97</v>
      </c>
      <c r="B65" s="80" t="s">
        <v>537</v>
      </c>
      <c r="C65" s="79" t="s">
        <v>100</v>
      </c>
      <c r="D65" s="79" t="s">
        <v>15</v>
      </c>
      <c r="E65" s="81"/>
      <c r="F65" s="78">
        <f t="shared" ref="F65:G67" si="6">SUM(F66)</f>
        <v>328</v>
      </c>
      <c r="G65" s="78">
        <f t="shared" si="6"/>
        <v>0</v>
      </c>
    </row>
    <row r="66" spans="1:7" ht="15.75" customHeight="1" x14ac:dyDescent="0.25">
      <c r="A66" s="6" t="s">
        <v>31</v>
      </c>
      <c r="B66" s="20" t="s">
        <v>537</v>
      </c>
      <c r="C66" s="10" t="s">
        <v>100</v>
      </c>
      <c r="D66" s="10" t="s">
        <v>15</v>
      </c>
      <c r="E66" s="5" t="s">
        <v>32</v>
      </c>
      <c r="F66" s="87">
        <f t="shared" si="6"/>
        <v>328</v>
      </c>
      <c r="G66" s="87">
        <f t="shared" si="6"/>
        <v>0</v>
      </c>
    </row>
    <row r="67" spans="1:7" ht="15" customHeight="1" x14ac:dyDescent="0.25">
      <c r="A67" s="6" t="s">
        <v>33</v>
      </c>
      <c r="B67" s="20" t="s">
        <v>537</v>
      </c>
      <c r="C67" s="10" t="s">
        <v>100</v>
      </c>
      <c r="D67" s="10" t="s">
        <v>15</v>
      </c>
      <c r="E67" s="5" t="s">
        <v>34</v>
      </c>
      <c r="F67" s="87">
        <f t="shared" si="6"/>
        <v>328</v>
      </c>
      <c r="G67" s="87">
        <f t="shared" si="6"/>
        <v>0</v>
      </c>
    </row>
    <row r="68" spans="1:7" ht="16.5" customHeight="1" x14ac:dyDescent="0.25">
      <c r="A68" s="6" t="s">
        <v>35</v>
      </c>
      <c r="B68" s="20" t="s">
        <v>537</v>
      </c>
      <c r="C68" s="10" t="s">
        <v>100</v>
      </c>
      <c r="D68" s="10" t="s">
        <v>15</v>
      </c>
      <c r="E68" s="5" t="s">
        <v>36</v>
      </c>
      <c r="F68" s="115">
        <f>SUM(прил8!F177)</f>
        <v>328</v>
      </c>
      <c r="G68" s="115">
        <f>SUM(прил8!G177)</f>
        <v>0</v>
      </c>
    </row>
    <row r="69" spans="1:7" ht="15.75" x14ac:dyDescent="0.25">
      <c r="A69" s="86" t="s">
        <v>102</v>
      </c>
      <c r="B69" s="80" t="s">
        <v>537</v>
      </c>
      <c r="C69" s="79" t="s">
        <v>100</v>
      </c>
      <c r="D69" s="79" t="s">
        <v>17</v>
      </c>
      <c r="E69" s="77" t="s">
        <v>84</v>
      </c>
      <c r="F69" s="78">
        <f>SUM(F70,F73)</f>
        <v>150</v>
      </c>
      <c r="G69" s="78">
        <f>SUM(G70,G73)</f>
        <v>0</v>
      </c>
    </row>
    <row r="70" spans="1:7" ht="15.75" customHeight="1" x14ac:dyDescent="0.25">
      <c r="A70" s="6" t="s">
        <v>31</v>
      </c>
      <c r="B70" s="20" t="s">
        <v>537</v>
      </c>
      <c r="C70" s="125" t="s">
        <v>100</v>
      </c>
      <c r="D70" s="125" t="s">
        <v>17</v>
      </c>
      <c r="E70" s="13" t="s">
        <v>32</v>
      </c>
      <c r="F70" s="87">
        <f>SUM(F71)</f>
        <v>150</v>
      </c>
      <c r="G70" s="87">
        <f>SUM(G71)</f>
        <v>0</v>
      </c>
    </row>
    <row r="71" spans="1:7" ht="15.75" customHeight="1" x14ac:dyDescent="0.25">
      <c r="A71" s="6" t="s">
        <v>33</v>
      </c>
      <c r="B71" s="20" t="s">
        <v>537</v>
      </c>
      <c r="C71" s="125" t="s">
        <v>100</v>
      </c>
      <c r="D71" s="125" t="s">
        <v>17</v>
      </c>
      <c r="E71" s="13" t="s">
        <v>34</v>
      </c>
      <c r="F71" s="87">
        <f>SUM(F72)</f>
        <v>150</v>
      </c>
      <c r="G71" s="87">
        <f>SUM(G72)</f>
        <v>0</v>
      </c>
    </row>
    <row r="72" spans="1:7" ht="15.75" customHeight="1" x14ac:dyDescent="0.25">
      <c r="A72" s="6" t="s">
        <v>35</v>
      </c>
      <c r="B72" s="20" t="s">
        <v>537</v>
      </c>
      <c r="C72" s="125" t="s">
        <v>100</v>
      </c>
      <c r="D72" s="125" t="s">
        <v>17</v>
      </c>
      <c r="E72" s="13" t="s">
        <v>36</v>
      </c>
      <c r="F72" s="41">
        <f>SUM(прил8!F235)</f>
        <v>150</v>
      </c>
      <c r="G72" s="41">
        <f>SUM(прил8!G235)</f>
        <v>0</v>
      </c>
    </row>
    <row r="73" spans="1:7" ht="31.5" hidden="1" customHeight="1" x14ac:dyDescent="0.25">
      <c r="A73" s="6" t="s">
        <v>106</v>
      </c>
      <c r="B73" s="20" t="s">
        <v>537</v>
      </c>
      <c r="C73" s="125" t="s">
        <v>100</v>
      </c>
      <c r="D73" s="125" t="s">
        <v>17</v>
      </c>
      <c r="E73" s="13" t="s">
        <v>107</v>
      </c>
      <c r="F73" s="87">
        <f>SUM(F74)</f>
        <v>0</v>
      </c>
      <c r="G73" s="87">
        <f>SUM(G74)</f>
        <v>0</v>
      </c>
    </row>
    <row r="74" spans="1:7" ht="15.75" hidden="1" customHeight="1" x14ac:dyDescent="0.25">
      <c r="A74" s="6" t="s">
        <v>108</v>
      </c>
      <c r="B74" s="20" t="s">
        <v>537</v>
      </c>
      <c r="C74" s="125" t="s">
        <v>100</v>
      </c>
      <c r="D74" s="125" t="s">
        <v>17</v>
      </c>
      <c r="E74" s="13" t="s">
        <v>109</v>
      </c>
      <c r="F74" s="87">
        <f>SUM(F75)</f>
        <v>0</v>
      </c>
      <c r="G74" s="87">
        <f>SUM(G75)</f>
        <v>0</v>
      </c>
    </row>
    <row r="75" spans="1:7" ht="15" hidden="1" customHeight="1" x14ac:dyDescent="0.25">
      <c r="A75" s="6" t="s">
        <v>113</v>
      </c>
      <c r="B75" s="20" t="s">
        <v>537</v>
      </c>
      <c r="C75" s="125" t="s">
        <v>100</v>
      </c>
      <c r="D75" s="125" t="s">
        <v>17</v>
      </c>
      <c r="E75" s="13" t="s">
        <v>111</v>
      </c>
      <c r="F75" s="41">
        <f>SUM(прил8!F238)</f>
        <v>0</v>
      </c>
      <c r="G75" s="41">
        <f>SUM(прил8!G238)</f>
        <v>0</v>
      </c>
    </row>
    <row r="76" spans="1:7" ht="33.75" customHeight="1" x14ac:dyDescent="0.25">
      <c r="A76" s="133" t="s">
        <v>540</v>
      </c>
      <c r="B76" s="139" t="s">
        <v>539</v>
      </c>
      <c r="C76" s="99"/>
      <c r="D76" s="99"/>
      <c r="E76" s="129"/>
      <c r="F76" s="45">
        <f>SUM(F77)</f>
        <v>30</v>
      </c>
      <c r="G76" s="45">
        <f>SUM(G77)</f>
        <v>0</v>
      </c>
    </row>
    <row r="77" spans="1:7" ht="15.75" x14ac:dyDescent="0.25">
      <c r="A77" s="137" t="s">
        <v>550</v>
      </c>
      <c r="B77" s="69" t="s">
        <v>539</v>
      </c>
      <c r="C77" s="68" t="s">
        <v>100</v>
      </c>
      <c r="D77" s="68"/>
      <c r="E77" s="66"/>
      <c r="F77" s="67">
        <f>SUM(F78,F82)</f>
        <v>30</v>
      </c>
      <c r="G77" s="67">
        <f>SUM(G78,G82)</f>
        <v>0</v>
      </c>
    </row>
    <row r="78" spans="1:7" ht="15.75" x14ac:dyDescent="0.25">
      <c r="A78" s="86" t="s">
        <v>102</v>
      </c>
      <c r="B78" s="80" t="s">
        <v>539</v>
      </c>
      <c r="C78" s="79" t="s">
        <v>100</v>
      </c>
      <c r="D78" s="79" t="s">
        <v>17</v>
      </c>
      <c r="E78" s="77"/>
      <c r="F78" s="78">
        <f t="shared" ref="F78:G80" si="7">SUM(F79)</f>
        <v>15</v>
      </c>
      <c r="G78" s="78">
        <f t="shared" si="7"/>
        <v>0</v>
      </c>
    </row>
    <row r="79" spans="1:7" ht="15.75" customHeight="1" x14ac:dyDescent="0.25">
      <c r="A79" s="6" t="s">
        <v>31</v>
      </c>
      <c r="B79" s="131" t="s">
        <v>539</v>
      </c>
      <c r="C79" s="125" t="s">
        <v>100</v>
      </c>
      <c r="D79" s="125" t="s">
        <v>17</v>
      </c>
      <c r="E79" s="13" t="s">
        <v>32</v>
      </c>
      <c r="F79" s="87">
        <f t="shared" si="7"/>
        <v>15</v>
      </c>
      <c r="G79" s="87">
        <f t="shared" si="7"/>
        <v>0</v>
      </c>
    </row>
    <row r="80" spans="1:7" ht="15.75" customHeight="1" x14ac:dyDescent="0.25">
      <c r="A80" s="6" t="s">
        <v>33</v>
      </c>
      <c r="B80" s="131" t="s">
        <v>539</v>
      </c>
      <c r="C80" s="125" t="s">
        <v>100</v>
      </c>
      <c r="D80" s="125" t="s">
        <v>17</v>
      </c>
      <c r="E80" s="13" t="s">
        <v>34</v>
      </c>
      <c r="F80" s="87">
        <f t="shared" si="7"/>
        <v>15</v>
      </c>
      <c r="G80" s="87">
        <f t="shared" si="7"/>
        <v>0</v>
      </c>
    </row>
    <row r="81" spans="1:7" ht="15.75" customHeight="1" x14ac:dyDescent="0.25">
      <c r="A81" s="6" t="s">
        <v>35</v>
      </c>
      <c r="B81" s="131" t="s">
        <v>539</v>
      </c>
      <c r="C81" s="125" t="s">
        <v>100</v>
      </c>
      <c r="D81" s="125" t="s">
        <v>17</v>
      </c>
      <c r="E81" s="13" t="s">
        <v>36</v>
      </c>
      <c r="F81" s="41">
        <f>SUM(прил8!F242)</f>
        <v>15</v>
      </c>
      <c r="G81" s="41">
        <f>SUM(прил8!G242)</f>
        <v>0</v>
      </c>
    </row>
    <row r="82" spans="1:7" ht="15" customHeight="1" x14ac:dyDescent="0.25">
      <c r="A82" s="106" t="s">
        <v>131</v>
      </c>
      <c r="B82" s="80" t="s">
        <v>539</v>
      </c>
      <c r="C82" s="79" t="s">
        <v>100</v>
      </c>
      <c r="D82" s="79" t="s">
        <v>134</v>
      </c>
      <c r="E82" s="81"/>
      <c r="F82" s="78">
        <f t="shared" ref="F82:G84" si="8">SUM(F83)</f>
        <v>15</v>
      </c>
      <c r="G82" s="78">
        <f t="shared" si="8"/>
        <v>0</v>
      </c>
    </row>
    <row r="83" spans="1:7" ht="15.75" x14ac:dyDescent="0.25">
      <c r="A83" s="6" t="s">
        <v>31</v>
      </c>
      <c r="B83" s="131" t="s">
        <v>539</v>
      </c>
      <c r="C83" s="10" t="s">
        <v>100</v>
      </c>
      <c r="D83" s="125" t="s">
        <v>134</v>
      </c>
      <c r="E83" s="5" t="s">
        <v>32</v>
      </c>
      <c r="F83" s="87">
        <f t="shared" si="8"/>
        <v>15</v>
      </c>
      <c r="G83" s="87">
        <f t="shared" si="8"/>
        <v>0</v>
      </c>
    </row>
    <row r="84" spans="1:7" ht="18" customHeight="1" x14ac:dyDescent="0.25">
      <c r="A84" s="6" t="s">
        <v>33</v>
      </c>
      <c r="B84" s="131" t="s">
        <v>539</v>
      </c>
      <c r="C84" s="10" t="s">
        <v>100</v>
      </c>
      <c r="D84" s="125" t="s">
        <v>134</v>
      </c>
      <c r="E84" s="5" t="s">
        <v>34</v>
      </c>
      <c r="F84" s="87">
        <f t="shared" si="8"/>
        <v>15</v>
      </c>
      <c r="G84" s="87">
        <f t="shared" si="8"/>
        <v>0</v>
      </c>
    </row>
    <row r="85" spans="1:7" ht="18" customHeight="1" x14ac:dyDescent="0.25">
      <c r="A85" s="6" t="s">
        <v>35</v>
      </c>
      <c r="B85" s="131" t="s">
        <v>539</v>
      </c>
      <c r="C85" s="5" t="s">
        <v>100</v>
      </c>
      <c r="D85" s="132" t="s">
        <v>134</v>
      </c>
      <c r="E85" s="5" t="s">
        <v>36</v>
      </c>
      <c r="F85" s="41">
        <f>SUM(прил8!F281)</f>
        <v>15</v>
      </c>
      <c r="G85" s="41">
        <f>SUM(прил8!G281)</f>
        <v>0</v>
      </c>
    </row>
  </sheetData>
  <mergeCells count="3">
    <mergeCell ref="A9:E9"/>
    <mergeCell ref="A10:E10"/>
    <mergeCell ref="A11:E11"/>
  </mergeCells>
  <pageMargins left="0.78740157480314965" right="0.19685039370078741" top="0.74803149606299213" bottom="0.74803149606299213" header="0.31496062992125984" footer="0.31496062992125984"/>
  <pageSetup paperSize="9" scale="75" orientation="portrait" blackAndWhite="1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Normal="100" workbookViewId="0">
      <selection activeCell="B8" sqref="B8"/>
    </sheetView>
  </sheetViews>
  <sheetFormatPr defaultRowHeight="15" x14ac:dyDescent="0.25"/>
  <cols>
    <col min="2" max="2" width="80" customWidth="1"/>
    <col min="3" max="3" width="15.42578125" customWidth="1"/>
  </cols>
  <sheetData>
    <row r="1" spans="1:3" x14ac:dyDescent="0.25">
      <c r="B1" s="259" t="s">
        <v>615</v>
      </c>
      <c r="C1" s="260"/>
    </row>
    <row r="2" spans="1:3" x14ac:dyDescent="0.25">
      <c r="B2" s="259" t="s">
        <v>577</v>
      </c>
      <c r="C2" s="260"/>
    </row>
    <row r="3" spans="1:3" x14ac:dyDescent="0.25">
      <c r="B3" s="259" t="s">
        <v>576</v>
      </c>
      <c r="C3" s="260"/>
    </row>
    <row r="4" spans="1:3" x14ac:dyDescent="0.25">
      <c r="B4" s="259" t="s">
        <v>574</v>
      </c>
      <c r="C4" s="260"/>
    </row>
    <row r="5" spans="1:3" x14ac:dyDescent="0.25">
      <c r="B5" s="259" t="s">
        <v>573</v>
      </c>
      <c r="C5" s="260"/>
    </row>
    <row r="6" spans="1:3" x14ac:dyDescent="0.25">
      <c r="B6" s="259" t="s">
        <v>575</v>
      </c>
      <c r="C6" s="260"/>
    </row>
    <row r="7" spans="1:3" x14ac:dyDescent="0.25">
      <c r="B7" s="256" t="s">
        <v>685</v>
      </c>
      <c r="C7" s="257"/>
    </row>
    <row r="8" spans="1:3" x14ac:dyDescent="0.25">
      <c r="B8" s="118"/>
      <c r="C8" s="119"/>
    </row>
    <row r="10" spans="1:3" ht="15" customHeight="1" x14ac:dyDescent="0.25">
      <c r="A10" s="258" t="s">
        <v>570</v>
      </c>
      <c r="B10" s="258"/>
      <c r="C10" s="258"/>
    </row>
    <row r="11" spans="1:3" ht="18.75" x14ac:dyDescent="0.3">
      <c r="A11" s="3"/>
      <c r="B11" s="158" t="s">
        <v>578</v>
      </c>
    </row>
    <row r="12" spans="1:3" ht="18.75" x14ac:dyDescent="0.3">
      <c r="A12" s="3"/>
      <c r="B12" s="158"/>
    </row>
    <row r="13" spans="1:3" ht="15.75" x14ac:dyDescent="0.25">
      <c r="A13" s="3"/>
      <c r="B13" s="112"/>
    </row>
    <row r="14" spans="1:3" ht="18.75" x14ac:dyDescent="0.25">
      <c r="B14" s="150" t="s">
        <v>562</v>
      </c>
    </row>
    <row r="15" spans="1:3" ht="15.75" x14ac:dyDescent="0.25">
      <c r="A15" s="151"/>
      <c r="C15" s="35" t="s">
        <v>9</v>
      </c>
    </row>
    <row r="16" spans="1:3" ht="63" customHeight="1" x14ac:dyDescent="0.25">
      <c r="A16" s="273" t="s">
        <v>563</v>
      </c>
      <c r="B16" s="273" t="s">
        <v>564</v>
      </c>
      <c r="C16" s="273" t="s">
        <v>571</v>
      </c>
    </row>
    <row r="17" spans="1:3" x14ac:dyDescent="0.25">
      <c r="A17" s="273"/>
      <c r="B17" s="273"/>
      <c r="C17" s="273"/>
    </row>
    <row r="18" spans="1:3" ht="10.5" customHeight="1" x14ac:dyDescent="0.25">
      <c r="A18" s="273"/>
      <c r="B18" s="273"/>
      <c r="C18" s="273"/>
    </row>
    <row r="19" spans="1:3" hidden="1" x14ac:dyDescent="0.25">
      <c r="A19" s="273"/>
      <c r="B19" s="273"/>
      <c r="C19" s="273"/>
    </row>
    <row r="20" spans="1:3" ht="15.75" x14ac:dyDescent="0.25">
      <c r="A20" s="12">
        <v>1</v>
      </c>
      <c r="B20" s="11" t="s">
        <v>565</v>
      </c>
      <c r="C20" s="12" t="s">
        <v>566</v>
      </c>
    </row>
    <row r="21" spans="1:3" ht="31.5" x14ac:dyDescent="0.25">
      <c r="A21" s="12">
        <v>2</v>
      </c>
      <c r="B21" s="11" t="s">
        <v>382</v>
      </c>
      <c r="C21" s="12" t="s">
        <v>566</v>
      </c>
    </row>
    <row r="22" spans="1:3" ht="15.75" x14ac:dyDescent="0.25">
      <c r="A22" s="12">
        <v>3</v>
      </c>
      <c r="B22" s="11" t="s">
        <v>567</v>
      </c>
      <c r="C22" s="12" t="s">
        <v>566</v>
      </c>
    </row>
    <row r="23" spans="1:3" ht="15.75" x14ac:dyDescent="0.25">
      <c r="A23" s="12"/>
      <c r="B23" s="11" t="s">
        <v>568</v>
      </c>
      <c r="C23" s="12" t="s">
        <v>566</v>
      </c>
    </row>
    <row r="24" spans="1:3" ht="15.75" x14ac:dyDescent="0.25">
      <c r="A24" s="151"/>
    </row>
    <row r="25" spans="1:3" ht="15.75" x14ac:dyDescent="0.25">
      <c r="A25" s="151"/>
    </row>
    <row r="26" spans="1:3" ht="18.75" x14ac:dyDescent="0.25">
      <c r="A26" s="151"/>
      <c r="B26" s="150" t="s">
        <v>569</v>
      </c>
    </row>
    <row r="27" spans="1:3" ht="18.75" x14ac:dyDescent="0.25">
      <c r="A27" s="150"/>
    </row>
    <row r="28" spans="1:3" ht="15.75" x14ac:dyDescent="0.25">
      <c r="A28" s="151"/>
    </row>
    <row r="29" spans="1:3" ht="63" customHeight="1" x14ac:dyDescent="0.25">
      <c r="A29" s="273" t="s">
        <v>563</v>
      </c>
      <c r="B29" s="273" t="s">
        <v>564</v>
      </c>
      <c r="C29" s="273" t="s">
        <v>572</v>
      </c>
    </row>
    <row r="30" spans="1:3" x14ac:dyDescent="0.25">
      <c r="A30" s="273"/>
      <c r="B30" s="273"/>
      <c r="C30" s="273"/>
    </row>
    <row r="31" spans="1:3" x14ac:dyDescent="0.25">
      <c r="A31" s="273"/>
      <c r="B31" s="273"/>
      <c r="C31" s="273"/>
    </row>
    <row r="32" spans="1:3" x14ac:dyDescent="0.25">
      <c r="A32" s="273"/>
      <c r="B32" s="273"/>
      <c r="C32" s="273"/>
    </row>
    <row r="33" spans="1:3" ht="15.75" x14ac:dyDescent="0.25">
      <c r="A33" s="12">
        <v>1</v>
      </c>
      <c r="B33" s="11" t="s">
        <v>565</v>
      </c>
      <c r="C33" s="12" t="s">
        <v>566</v>
      </c>
    </row>
    <row r="34" spans="1:3" ht="31.5" x14ac:dyDescent="0.25">
      <c r="A34" s="12">
        <v>2</v>
      </c>
      <c r="B34" s="11" t="s">
        <v>382</v>
      </c>
      <c r="C34" s="12">
        <v>805</v>
      </c>
    </row>
    <row r="35" spans="1:3" ht="15.75" x14ac:dyDescent="0.25">
      <c r="A35" s="12">
        <v>3</v>
      </c>
      <c r="B35" s="11" t="s">
        <v>567</v>
      </c>
      <c r="C35" s="12" t="s">
        <v>566</v>
      </c>
    </row>
    <row r="36" spans="1:3" ht="15.75" x14ac:dyDescent="0.25">
      <c r="A36" s="12"/>
      <c r="B36" s="11" t="s">
        <v>568</v>
      </c>
      <c r="C36" s="12">
        <v>805</v>
      </c>
    </row>
    <row r="37" spans="1:3" ht="15.75" x14ac:dyDescent="0.25">
      <c r="A37" s="152"/>
    </row>
  </sheetData>
  <mergeCells count="14">
    <mergeCell ref="A16:A19"/>
    <mergeCell ref="B16:B19"/>
    <mergeCell ref="C16:C19"/>
    <mergeCell ref="A29:A32"/>
    <mergeCell ref="B29:B32"/>
    <mergeCell ref="C29:C32"/>
    <mergeCell ref="B7:C7"/>
    <mergeCell ref="A10:C10"/>
    <mergeCell ref="B1:C1"/>
    <mergeCell ref="B2:C2"/>
    <mergeCell ref="B3:C3"/>
    <mergeCell ref="B4:C4"/>
    <mergeCell ref="B5:C5"/>
    <mergeCell ref="B6:C6"/>
  </mergeCells>
  <pageMargins left="0.78740157480314965" right="0.31496062992125984" top="0.74803149606299213" bottom="0.74803149606299213" header="0.31496062992125984" footer="0.31496062992125984"/>
  <pageSetup paperSize="9" scale="83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4" zoomScaleNormal="100" workbookViewId="0">
      <selection activeCell="B8" sqref="B8"/>
    </sheetView>
  </sheetViews>
  <sheetFormatPr defaultRowHeight="15" x14ac:dyDescent="0.25"/>
  <cols>
    <col min="1" max="1" width="6.42578125" customWidth="1"/>
    <col min="2" max="2" width="76.7109375" customWidth="1"/>
    <col min="3" max="3" width="12.5703125" customWidth="1"/>
    <col min="4" max="4" width="10.5703125" customWidth="1"/>
  </cols>
  <sheetData>
    <row r="1" spans="1:4" x14ac:dyDescent="0.25">
      <c r="B1" s="259" t="s">
        <v>631</v>
      </c>
      <c r="C1" s="260"/>
    </row>
    <row r="2" spans="1:4" x14ac:dyDescent="0.25">
      <c r="B2" s="259" t="s">
        <v>577</v>
      </c>
      <c r="C2" s="260"/>
    </row>
    <row r="3" spans="1:4" x14ac:dyDescent="0.25">
      <c r="B3" s="259" t="s">
        <v>576</v>
      </c>
      <c r="C3" s="260"/>
    </row>
    <row r="4" spans="1:4" x14ac:dyDescent="0.25">
      <c r="B4" s="259" t="s">
        <v>574</v>
      </c>
      <c r="C4" s="260"/>
    </row>
    <row r="5" spans="1:4" x14ac:dyDescent="0.25">
      <c r="B5" s="259" t="s">
        <v>573</v>
      </c>
      <c r="C5" s="260"/>
    </row>
    <row r="6" spans="1:4" x14ac:dyDescent="0.25">
      <c r="B6" s="259" t="s">
        <v>575</v>
      </c>
      <c r="C6" s="260"/>
    </row>
    <row r="7" spans="1:4" x14ac:dyDescent="0.25">
      <c r="B7" s="256" t="s">
        <v>685</v>
      </c>
      <c r="C7" s="257"/>
    </row>
    <row r="8" spans="1:4" x14ac:dyDescent="0.25">
      <c r="B8" s="169"/>
      <c r="C8" s="170"/>
    </row>
    <row r="10" spans="1:4" ht="15" customHeight="1" x14ac:dyDescent="0.25">
      <c r="A10" s="258" t="s">
        <v>570</v>
      </c>
      <c r="B10" s="258"/>
      <c r="C10" s="258"/>
    </row>
    <row r="11" spans="1:4" ht="18.75" x14ac:dyDescent="0.3">
      <c r="A11" s="3"/>
      <c r="B11" s="173" t="s">
        <v>632</v>
      </c>
    </row>
    <row r="12" spans="1:4" ht="18.75" x14ac:dyDescent="0.3">
      <c r="A12" s="3"/>
      <c r="B12" s="173"/>
    </row>
    <row r="13" spans="1:4" ht="15.75" x14ac:dyDescent="0.25">
      <c r="A13" s="3"/>
      <c r="B13" s="112"/>
    </row>
    <row r="14" spans="1:4" ht="18.75" x14ac:dyDescent="0.25">
      <c r="B14" s="150" t="s">
        <v>562</v>
      </c>
    </row>
    <row r="15" spans="1:4" ht="15.75" x14ac:dyDescent="0.25">
      <c r="A15" s="151"/>
      <c r="C15" s="35" t="s">
        <v>9</v>
      </c>
    </row>
    <row r="16" spans="1:4" ht="63" customHeight="1" x14ac:dyDescent="0.25">
      <c r="A16" s="273" t="s">
        <v>563</v>
      </c>
      <c r="B16" s="273" t="s">
        <v>564</v>
      </c>
      <c r="C16" s="273" t="s">
        <v>633</v>
      </c>
      <c r="D16" s="273" t="s">
        <v>634</v>
      </c>
    </row>
    <row r="17" spans="1:4" x14ac:dyDescent="0.25">
      <c r="A17" s="273"/>
      <c r="B17" s="273"/>
      <c r="C17" s="273"/>
      <c r="D17" s="273"/>
    </row>
    <row r="18" spans="1:4" ht="10.5" customHeight="1" x14ac:dyDescent="0.25">
      <c r="A18" s="273"/>
      <c r="B18" s="273"/>
      <c r="C18" s="273"/>
      <c r="D18" s="273"/>
    </row>
    <row r="19" spans="1:4" hidden="1" x14ac:dyDescent="0.25">
      <c r="A19" s="273"/>
      <c r="B19" s="273"/>
      <c r="C19" s="273"/>
      <c r="D19" s="273"/>
    </row>
    <row r="20" spans="1:4" ht="15.75" x14ac:dyDescent="0.25">
      <c r="A20" s="171">
        <v>1</v>
      </c>
      <c r="B20" s="11" t="s">
        <v>565</v>
      </c>
      <c r="C20" s="171" t="s">
        <v>566</v>
      </c>
      <c r="D20" s="171" t="s">
        <v>566</v>
      </c>
    </row>
    <row r="21" spans="1:4" ht="31.5" x14ac:dyDescent="0.25">
      <c r="A21" s="171">
        <v>2</v>
      </c>
      <c r="B21" s="11" t="s">
        <v>382</v>
      </c>
      <c r="C21" s="171" t="s">
        <v>566</v>
      </c>
      <c r="D21" s="171" t="s">
        <v>566</v>
      </c>
    </row>
    <row r="22" spans="1:4" ht="15.75" x14ac:dyDescent="0.25">
      <c r="A22" s="171">
        <v>3</v>
      </c>
      <c r="B22" s="11" t="s">
        <v>567</v>
      </c>
      <c r="C22" s="171" t="s">
        <v>566</v>
      </c>
      <c r="D22" s="171" t="s">
        <v>566</v>
      </c>
    </row>
    <row r="23" spans="1:4" ht="15.75" x14ac:dyDescent="0.25">
      <c r="A23" s="171"/>
      <c r="B23" s="11" t="s">
        <v>568</v>
      </c>
      <c r="C23" s="171" t="s">
        <v>566</v>
      </c>
      <c r="D23" s="171" t="s">
        <v>566</v>
      </c>
    </row>
    <row r="24" spans="1:4" ht="15.75" x14ac:dyDescent="0.25">
      <c r="A24" s="151"/>
    </row>
    <row r="25" spans="1:4" ht="15.75" x14ac:dyDescent="0.25">
      <c r="A25" s="151"/>
    </row>
    <row r="26" spans="1:4" ht="18.75" x14ac:dyDescent="0.25">
      <c r="A26" s="151"/>
      <c r="B26" s="150" t="s">
        <v>569</v>
      </c>
    </row>
    <row r="27" spans="1:4" ht="18.75" x14ac:dyDescent="0.25">
      <c r="A27" s="150"/>
    </row>
    <row r="28" spans="1:4" ht="15.75" x14ac:dyDescent="0.25">
      <c r="A28" s="151"/>
    </row>
    <row r="29" spans="1:4" ht="63" customHeight="1" x14ac:dyDescent="0.25">
      <c r="A29" s="273" t="s">
        <v>563</v>
      </c>
      <c r="B29" s="273" t="s">
        <v>564</v>
      </c>
      <c r="C29" s="273" t="s">
        <v>635</v>
      </c>
      <c r="D29" s="273" t="s">
        <v>636</v>
      </c>
    </row>
    <row r="30" spans="1:4" x14ac:dyDescent="0.25">
      <c r="A30" s="273"/>
      <c r="B30" s="273"/>
      <c r="C30" s="273"/>
      <c r="D30" s="273"/>
    </row>
    <row r="31" spans="1:4" x14ac:dyDescent="0.25">
      <c r="A31" s="273"/>
      <c r="B31" s="273"/>
      <c r="C31" s="273"/>
      <c r="D31" s="273"/>
    </row>
    <row r="32" spans="1:4" x14ac:dyDescent="0.25">
      <c r="A32" s="273"/>
      <c r="B32" s="273"/>
      <c r="C32" s="273"/>
      <c r="D32" s="273"/>
    </row>
    <row r="33" spans="1:4" ht="15.75" x14ac:dyDescent="0.25">
      <c r="A33" s="171">
        <v>1</v>
      </c>
      <c r="B33" s="11" t="s">
        <v>565</v>
      </c>
      <c r="C33" s="171" t="s">
        <v>566</v>
      </c>
      <c r="D33" s="171" t="s">
        <v>566</v>
      </c>
    </row>
    <row r="34" spans="1:4" ht="31.5" x14ac:dyDescent="0.25">
      <c r="A34" s="171">
        <v>2</v>
      </c>
      <c r="B34" s="11" t="s">
        <v>382</v>
      </c>
      <c r="C34" s="171" t="s">
        <v>566</v>
      </c>
      <c r="D34" s="171" t="s">
        <v>566</v>
      </c>
    </row>
    <row r="35" spans="1:4" ht="15.75" x14ac:dyDescent="0.25">
      <c r="A35" s="171">
        <v>3</v>
      </c>
      <c r="B35" s="11" t="s">
        <v>567</v>
      </c>
      <c r="C35" s="171" t="s">
        <v>566</v>
      </c>
      <c r="D35" s="171" t="s">
        <v>566</v>
      </c>
    </row>
    <row r="36" spans="1:4" ht="15.75" x14ac:dyDescent="0.25">
      <c r="A36" s="171"/>
      <c r="B36" s="11" t="s">
        <v>568</v>
      </c>
      <c r="C36" s="171" t="s">
        <v>566</v>
      </c>
      <c r="D36" s="171" t="s">
        <v>566</v>
      </c>
    </row>
    <row r="37" spans="1:4" ht="15.75" x14ac:dyDescent="0.25">
      <c r="A37" s="152"/>
    </row>
  </sheetData>
  <mergeCells count="16">
    <mergeCell ref="D16:D19"/>
    <mergeCell ref="D29:D32"/>
    <mergeCell ref="B7:C7"/>
    <mergeCell ref="A10:C10"/>
    <mergeCell ref="A16:A19"/>
    <mergeCell ref="B16:B19"/>
    <mergeCell ref="C16:C19"/>
    <mergeCell ref="A29:A32"/>
    <mergeCell ref="B29:B32"/>
    <mergeCell ref="C29:C32"/>
    <mergeCell ref="B6:C6"/>
    <mergeCell ref="B1:C1"/>
    <mergeCell ref="B2:C2"/>
    <mergeCell ref="B3:C3"/>
    <mergeCell ref="B4:C4"/>
    <mergeCell ref="B5:C5"/>
  </mergeCells>
  <pageMargins left="0.78740157480314965" right="0.19685039370078741" top="0.74803149606299213" bottom="0.74803149606299213" header="0.31496062992125984" footer="0.31496062992125984"/>
  <pageSetup paperSize="9" scale="8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E8" sqref="E8"/>
    </sheetView>
  </sheetViews>
  <sheetFormatPr defaultRowHeight="15" x14ac:dyDescent="0.25"/>
  <cols>
    <col min="1" max="1" width="14.140625" customWidth="1"/>
    <col min="2" max="2" width="16" customWidth="1"/>
    <col min="3" max="3" width="16.7109375" customWidth="1"/>
    <col min="4" max="4" width="16.140625" customWidth="1"/>
    <col min="5" max="5" width="15.5703125" customWidth="1"/>
    <col min="6" max="6" width="14.28515625" customWidth="1"/>
    <col min="7" max="7" width="17.42578125" customWidth="1"/>
  </cols>
  <sheetData>
    <row r="1" spans="1:7" x14ac:dyDescent="0.25">
      <c r="E1" s="116" t="s">
        <v>614</v>
      </c>
    </row>
    <row r="2" spans="1:7" x14ac:dyDescent="0.25">
      <c r="E2" s="116" t="s">
        <v>11</v>
      </c>
    </row>
    <row r="3" spans="1:7" x14ac:dyDescent="0.25">
      <c r="E3" s="116" t="s">
        <v>10</v>
      </c>
    </row>
    <row r="4" spans="1:7" x14ac:dyDescent="0.25">
      <c r="E4" s="116" t="s">
        <v>12</v>
      </c>
    </row>
    <row r="5" spans="1:7" x14ac:dyDescent="0.25">
      <c r="E5" s="116" t="s">
        <v>219</v>
      </c>
    </row>
    <row r="6" spans="1:7" x14ac:dyDescent="0.25">
      <c r="E6" s="116" t="s">
        <v>220</v>
      </c>
    </row>
    <row r="7" spans="1:7" x14ac:dyDescent="0.25">
      <c r="E7" s="9" t="s">
        <v>684</v>
      </c>
    </row>
    <row r="10" spans="1:7" ht="18.75" x14ac:dyDescent="0.3">
      <c r="A10" s="3"/>
      <c r="B10" s="278" t="s">
        <v>579</v>
      </c>
      <c r="C10" s="278"/>
      <c r="D10" s="278"/>
      <c r="E10" s="278"/>
      <c r="F10" s="278"/>
    </row>
    <row r="11" spans="1:7" ht="18.75" x14ac:dyDescent="0.25">
      <c r="A11" s="258" t="s">
        <v>592</v>
      </c>
      <c r="B11" s="258"/>
      <c r="C11" s="258"/>
      <c r="D11" s="258"/>
      <c r="E11" s="258"/>
      <c r="F11" s="258"/>
      <c r="G11" s="258"/>
    </row>
    <row r="12" spans="1:7" ht="15.75" x14ac:dyDescent="0.25">
      <c r="A12" s="153"/>
    </row>
    <row r="13" spans="1:7" ht="15.75" x14ac:dyDescent="0.25">
      <c r="A13" s="152" t="s">
        <v>591</v>
      </c>
    </row>
    <row r="14" spans="1:7" ht="15.75" x14ac:dyDescent="0.25">
      <c r="A14" s="152"/>
    </row>
    <row r="15" spans="1:7" ht="45" x14ac:dyDescent="0.25">
      <c r="A15" s="155"/>
      <c r="B15" s="156" t="s">
        <v>580</v>
      </c>
      <c r="C15" s="156" t="s">
        <v>581</v>
      </c>
      <c r="D15" s="156" t="s">
        <v>582</v>
      </c>
      <c r="E15" s="156" t="s">
        <v>583</v>
      </c>
      <c r="F15" s="156" t="s">
        <v>584</v>
      </c>
      <c r="G15" s="156" t="s">
        <v>585</v>
      </c>
    </row>
    <row r="16" spans="1:7" x14ac:dyDescent="0.25">
      <c r="A16" s="156">
        <v>1</v>
      </c>
      <c r="B16" s="156">
        <v>2</v>
      </c>
      <c r="C16" s="156">
        <v>3</v>
      </c>
      <c r="D16" s="156">
        <v>4</v>
      </c>
      <c r="E16" s="156">
        <v>5</v>
      </c>
      <c r="F16" s="156">
        <v>6</v>
      </c>
      <c r="G16" s="156">
        <v>7</v>
      </c>
    </row>
    <row r="17" spans="1:7" x14ac:dyDescent="0.25">
      <c r="A17" s="156"/>
      <c r="B17" s="156" t="s">
        <v>566</v>
      </c>
      <c r="C17" s="156" t="s">
        <v>566</v>
      </c>
      <c r="D17" s="156">
        <v>0</v>
      </c>
      <c r="E17" s="156" t="s">
        <v>566</v>
      </c>
      <c r="F17" s="156" t="s">
        <v>566</v>
      </c>
      <c r="G17" s="156" t="s">
        <v>566</v>
      </c>
    </row>
    <row r="18" spans="1:7" ht="15.75" x14ac:dyDescent="0.25">
      <c r="A18" s="152"/>
    </row>
    <row r="19" spans="1:7" ht="15.75" x14ac:dyDescent="0.25">
      <c r="A19" s="279" t="s">
        <v>589</v>
      </c>
      <c r="B19" s="279"/>
      <c r="C19" s="279"/>
      <c r="D19" s="279"/>
      <c r="E19" s="279"/>
      <c r="F19" s="279"/>
      <c r="G19" s="279"/>
    </row>
    <row r="20" spans="1:7" ht="15.75" x14ac:dyDescent="0.25">
      <c r="A20" s="280" t="s">
        <v>590</v>
      </c>
      <c r="B20" s="280"/>
      <c r="C20" s="280"/>
      <c r="D20" s="280"/>
      <c r="E20" s="280"/>
      <c r="F20" s="280"/>
      <c r="G20" s="280"/>
    </row>
    <row r="21" spans="1:7" ht="15.75" x14ac:dyDescent="0.25">
      <c r="A21" s="154" t="s">
        <v>586</v>
      </c>
    </row>
    <row r="22" spans="1:7" ht="75.75" customHeight="1" x14ac:dyDescent="0.25">
      <c r="A22" s="277" t="s">
        <v>587</v>
      </c>
      <c r="B22" s="277"/>
      <c r="C22" s="277"/>
      <c r="D22" s="281" t="s">
        <v>642</v>
      </c>
      <c r="E22" s="282"/>
      <c r="F22" s="282"/>
      <c r="G22" s="283"/>
    </row>
    <row r="23" spans="1:7" ht="33" customHeight="1" x14ac:dyDescent="0.25">
      <c r="A23" s="277" t="s">
        <v>588</v>
      </c>
      <c r="B23" s="277"/>
      <c r="C23" s="277"/>
      <c r="D23" s="274">
        <v>0</v>
      </c>
      <c r="E23" s="275"/>
      <c r="F23" s="275"/>
      <c r="G23" s="276"/>
    </row>
    <row r="24" spans="1:7" ht="15.75" x14ac:dyDescent="0.25">
      <c r="A24" s="154"/>
      <c r="D24" s="149"/>
    </row>
  </sheetData>
  <mergeCells count="8">
    <mergeCell ref="D23:G23"/>
    <mergeCell ref="A23:C23"/>
    <mergeCell ref="B10:F10"/>
    <mergeCell ref="A19:G19"/>
    <mergeCell ref="A20:G20"/>
    <mergeCell ref="D22:G22"/>
    <mergeCell ref="A22:C22"/>
    <mergeCell ref="A11:G11"/>
  </mergeCells>
  <pageMargins left="0.78740157480314965" right="0.19685039370078741" top="0.74803149606299213" bottom="0.74803149606299213" header="0.31496062992125984" footer="0.31496062992125984"/>
  <pageSetup paperSize="9" scale="8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E8" sqref="E8"/>
    </sheetView>
  </sheetViews>
  <sheetFormatPr defaultRowHeight="15" x14ac:dyDescent="0.25"/>
  <cols>
    <col min="1" max="1" width="14.140625" customWidth="1"/>
    <col min="2" max="2" width="16" customWidth="1"/>
    <col min="3" max="3" width="16.7109375" customWidth="1"/>
    <col min="4" max="4" width="16.140625" customWidth="1"/>
    <col min="5" max="5" width="15.5703125" customWidth="1"/>
    <col min="6" max="6" width="14.28515625" customWidth="1"/>
    <col min="7" max="7" width="22.7109375" customWidth="1"/>
  </cols>
  <sheetData>
    <row r="1" spans="1:7" x14ac:dyDescent="0.25">
      <c r="E1" s="168" t="s">
        <v>641</v>
      </c>
    </row>
    <row r="2" spans="1:7" x14ac:dyDescent="0.25">
      <c r="E2" s="168" t="s">
        <v>11</v>
      </c>
    </row>
    <row r="3" spans="1:7" x14ac:dyDescent="0.25">
      <c r="E3" s="168" t="s">
        <v>10</v>
      </c>
    </row>
    <row r="4" spans="1:7" x14ac:dyDescent="0.25">
      <c r="E4" s="168" t="s">
        <v>12</v>
      </c>
    </row>
    <row r="5" spans="1:7" x14ac:dyDescent="0.25">
      <c r="E5" s="168" t="s">
        <v>219</v>
      </c>
    </row>
    <row r="6" spans="1:7" x14ac:dyDescent="0.25">
      <c r="E6" s="168" t="s">
        <v>220</v>
      </c>
    </row>
    <row r="7" spans="1:7" x14ac:dyDescent="0.25">
      <c r="E7" s="9" t="s">
        <v>684</v>
      </c>
    </row>
    <row r="10" spans="1:7" ht="18.75" x14ac:dyDescent="0.3">
      <c r="A10" s="3"/>
      <c r="B10" s="278" t="s">
        <v>579</v>
      </c>
      <c r="C10" s="278"/>
      <c r="D10" s="278"/>
      <c r="E10" s="278"/>
      <c r="F10" s="278"/>
    </row>
    <row r="11" spans="1:7" ht="18.75" x14ac:dyDescent="0.25">
      <c r="A11" s="258" t="s">
        <v>639</v>
      </c>
      <c r="B11" s="258"/>
      <c r="C11" s="258"/>
      <c r="D11" s="258"/>
      <c r="E11" s="258"/>
      <c r="F11" s="258"/>
      <c r="G11" s="258"/>
    </row>
    <row r="12" spans="1:7" ht="15.75" x14ac:dyDescent="0.25">
      <c r="A12" s="153"/>
    </row>
    <row r="13" spans="1:7" ht="15.75" x14ac:dyDescent="0.25">
      <c r="A13" s="152" t="s">
        <v>640</v>
      </c>
    </row>
    <row r="14" spans="1:7" ht="15.75" x14ac:dyDescent="0.25">
      <c r="A14" s="152"/>
    </row>
    <row r="15" spans="1:7" ht="45" x14ac:dyDescent="0.25">
      <c r="A15" s="155"/>
      <c r="B15" s="172" t="s">
        <v>580</v>
      </c>
      <c r="C15" s="172" t="s">
        <v>581</v>
      </c>
      <c r="D15" s="172" t="s">
        <v>582</v>
      </c>
      <c r="E15" s="172" t="s">
        <v>583</v>
      </c>
      <c r="F15" s="172" t="s">
        <v>584</v>
      </c>
      <c r="G15" s="172" t="s">
        <v>585</v>
      </c>
    </row>
    <row r="16" spans="1:7" x14ac:dyDescent="0.25">
      <c r="A16" s="172">
        <v>1</v>
      </c>
      <c r="B16" s="172">
        <v>2</v>
      </c>
      <c r="C16" s="172">
        <v>3</v>
      </c>
      <c r="D16" s="172">
        <v>4</v>
      </c>
      <c r="E16" s="172">
        <v>5</v>
      </c>
      <c r="F16" s="172">
        <v>6</v>
      </c>
      <c r="G16" s="172">
        <v>7</v>
      </c>
    </row>
    <row r="17" spans="1:7" x14ac:dyDescent="0.25">
      <c r="A17" s="172"/>
      <c r="B17" s="172" t="s">
        <v>566</v>
      </c>
      <c r="C17" s="172" t="s">
        <v>566</v>
      </c>
      <c r="D17" s="172">
        <v>0</v>
      </c>
      <c r="E17" s="172" t="s">
        <v>566</v>
      </c>
      <c r="F17" s="172" t="s">
        <v>566</v>
      </c>
      <c r="G17" s="172" t="s">
        <v>566</v>
      </c>
    </row>
    <row r="18" spans="1:7" ht="15.75" x14ac:dyDescent="0.25">
      <c r="A18" s="152"/>
    </row>
    <row r="19" spans="1:7" ht="15.75" x14ac:dyDescent="0.25">
      <c r="A19" s="279" t="s">
        <v>589</v>
      </c>
      <c r="B19" s="279"/>
      <c r="C19" s="279"/>
      <c r="D19" s="279"/>
      <c r="E19" s="279"/>
      <c r="F19" s="279"/>
      <c r="G19" s="279"/>
    </row>
    <row r="20" spans="1:7" ht="15.75" x14ac:dyDescent="0.25">
      <c r="A20" s="280" t="s">
        <v>643</v>
      </c>
      <c r="B20" s="280"/>
      <c r="C20" s="280"/>
      <c r="D20" s="280"/>
      <c r="E20" s="280"/>
      <c r="F20" s="280"/>
      <c r="G20" s="280"/>
    </row>
    <row r="21" spans="1:7" ht="15.75" x14ac:dyDescent="0.25">
      <c r="A21" s="154" t="s">
        <v>586</v>
      </c>
    </row>
    <row r="22" spans="1:7" ht="75.75" customHeight="1" x14ac:dyDescent="0.25">
      <c r="A22" s="277" t="s">
        <v>587</v>
      </c>
      <c r="B22" s="277"/>
      <c r="C22" s="277"/>
      <c r="D22" s="281" t="s">
        <v>637</v>
      </c>
      <c r="E22" s="282"/>
      <c r="F22" s="277" t="s">
        <v>638</v>
      </c>
      <c r="G22" s="277"/>
    </row>
    <row r="23" spans="1:7" ht="33" customHeight="1" x14ac:dyDescent="0.25">
      <c r="A23" s="277" t="s">
        <v>588</v>
      </c>
      <c r="B23" s="277"/>
      <c r="C23" s="277"/>
      <c r="D23" s="284">
        <v>0</v>
      </c>
      <c r="E23" s="284"/>
      <c r="F23" s="284">
        <v>0</v>
      </c>
      <c r="G23" s="284"/>
    </row>
    <row r="24" spans="1:7" ht="15.75" x14ac:dyDescent="0.25">
      <c r="A24" s="154"/>
      <c r="D24" s="149"/>
    </row>
  </sheetData>
  <mergeCells count="10">
    <mergeCell ref="A23:C23"/>
    <mergeCell ref="D23:E23"/>
    <mergeCell ref="F23:G23"/>
    <mergeCell ref="B10:F10"/>
    <mergeCell ref="A11:G11"/>
    <mergeCell ref="A19:G19"/>
    <mergeCell ref="A20:G20"/>
    <mergeCell ref="A22:C22"/>
    <mergeCell ref="D22:E22"/>
    <mergeCell ref="F22:G22"/>
  </mergeCells>
  <pageMargins left="0.78740157480314965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Normal="100" workbookViewId="0">
      <selection activeCell="C8" sqref="C8"/>
    </sheetView>
  </sheetViews>
  <sheetFormatPr defaultRowHeight="15" x14ac:dyDescent="0.25"/>
  <cols>
    <col min="2" max="2" width="7.140625" customWidth="1"/>
    <col min="3" max="3" width="61.5703125" customWidth="1"/>
    <col min="4" max="4" width="18" customWidth="1"/>
  </cols>
  <sheetData>
    <row r="1" spans="2:4" x14ac:dyDescent="0.25">
      <c r="C1" s="259" t="s">
        <v>613</v>
      </c>
      <c r="D1" s="260"/>
    </row>
    <row r="2" spans="2:4" x14ac:dyDescent="0.25">
      <c r="C2" s="259" t="s">
        <v>609</v>
      </c>
      <c r="D2" s="260"/>
    </row>
    <row r="3" spans="2:4" x14ac:dyDescent="0.25">
      <c r="C3" s="259" t="s">
        <v>608</v>
      </c>
      <c r="D3" s="260"/>
    </row>
    <row r="4" spans="2:4" x14ac:dyDescent="0.25">
      <c r="C4" s="259" t="s">
        <v>607</v>
      </c>
      <c r="D4" s="260"/>
    </row>
    <row r="5" spans="2:4" x14ac:dyDescent="0.25">
      <c r="C5" s="259" t="s">
        <v>605</v>
      </c>
      <c r="D5" s="260"/>
    </row>
    <row r="6" spans="2:4" x14ac:dyDescent="0.25">
      <c r="C6" s="259" t="s">
        <v>606</v>
      </c>
      <c r="D6" s="260"/>
    </row>
    <row r="7" spans="2:4" x14ac:dyDescent="0.25">
      <c r="C7" s="256" t="s">
        <v>686</v>
      </c>
      <c r="D7" s="257"/>
    </row>
    <row r="8" spans="2:4" x14ac:dyDescent="0.25">
      <c r="C8" s="118"/>
      <c r="D8" s="119"/>
    </row>
    <row r="9" spans="2:4" x14ac:dyDescent="0.25">
      <c r="C9" s="286"/>
      <c r="D9" s="286"/>
    </row>
    <row r="10" spans="2:4" ht="15.75" x14ac:dyDescent="0.25">
      <c r="C10" s="285" t="s">
        <v>610</v>
      </c>
      <c r="D10" s="285"/>
    </row>
    <row r="11" spans="2:4" ht="15.75" x14ac:dyDescent="0.25">
      <c r="C11" s="112" t="s">
        <v>612</v>
      </c>
      <c r="D11" s="159"/>
    </row>
    <row r="12" spans="2:4" ht="15.75" x14ac:dyDescent="0.25">
      <c r="C12" s="287" t="s">
        <v>611</v>
      </c>
      <c r="D12" s="287"/>
    </row>
    <row r="13" spans="2:4" x14ac:dyDescent="0.25">
      <c r="C13" s="157"/>
      <c r="D13" s="157"/>
    </row>
    <row r="14" spans="2:4" x14ac:dyDescent="0.25">
      <c r="C14" s="286"/>
      <c r="D14" s="286"/>
    </row>
    <row r="15" spans="2:4" x14ac:dyDescent="0.25">
      <c r="D15" s="35" t="s">
        <v>9</v>
      </c>
    </row>
    <row r="16" spans="2:4" ht="37.5" customHeight="1" x14ac:dyDescent="0.25">
      <c r="B16" s="12" t="s">
        <v>563</v>
      </c>
      <c r="C16" s="12" t="s">
        <v>594</v>
      </c>
      <c r="D16" s="12" t="s">
        <v>5</v>
      </c>
    </row>
    <row r="17" spans="2:4" ht="14.25" customHeight="1" x14ac:dyDescent="0.25">
      <c r="B17" s="12">
        <v>1</v>
      </c>
      <c r="C17" s="11" t="s">
        <v>595</v>
      </c>
      <c r="D17" s="12">
        <v>1189</v>
      </c>
    </row>
    <row r="18" spans="2:4" ht="15" customHeight="1" x14ac:dyDescent="0.25">
      <c r="B18" s="12">
        <v>2</v>
      </c>
      <c r="C18" s="11" t="s">
        <v>596</v>
      </c>
      <c r="D18" s="12">
        <v>2723</v>
      </c>
    </row>
    <row r="19" spans="2:4" ht="14.25" customHeight="1" x14ac:dyDescent="0.25">
      <c r="B19" s="12">
        <v>3</v>
      </c>
      <c r="C19" s="11" t="s">
        <v>597</v>
      </c>
      <c r="D19" s="12">
        <v>979</v>
      </c>
    </row>
    <row r="20" spans="2:4" ht="15.75" customHeight="1" x14ac:dyDescent="0.25">
      <c r="B20" s="12">
        <v>4</v>
      </c>
      <c r="C20" s="11" t="s">
        <v>598</v>
      </c>
      <c r="D20" s="12">
        <v>1552</v>
      </c>
    </row>
    <row r="21" spans="2:4" ht="15" customHeight="1" x14ac:dyDescent="0.25">
      <c r="B21" s="12">
        <v>5</v>
      </c>
      <c r="C21" s="11" t="s">
        <v>599</v>
      </c>
      <c r="D21" s="12">
        <v>908</v>
      </c>
    </row>
    <row r="22" spans="2:4" ht="14.25" customHeight="1" x14ac:dyDescent="0.25">
      <c r="B22" s="12">
        <v>6</v>
      </c>
      <c r="C22" s="11" t="s">
        <v>600</v>
      </c>
      <c r="D22" s="12">
        <v>1252</v>
      </c>
    </row>
    <row r="23" spans="2:4" ht="14.25" customHeight="1" x14ac:dyDescent="0.25">
      <c r="B23" s="12">
        <v>7</v>
      </c>
      <c r="C23" s="11" t="s">
        <v>601</v>
      </c>
      <c r="D23" s="12">
        <v>1312</v>
      </c>
    </row>
    <row r="24" spans="2:4" ht="18.75" customHeight="1" x14ac:dyDescent="0.25">
      <c r="B24" s="160"/>
      <c r="C24" s="140" t="s">
        <v>602</v>
      </c>
      <c r="D24" s="160">
        <f>SUM(D17:D23)</f>
        <v>9915</v>
      </c>
    </row>
  </sheetData>
  <mergeCells count="11">
    <mergeCell ref="C10:D10"/>
    <mergeCell ref="C9:D9"/>
    <mergeCell ref="C12:D12"/>
    <mergeCell ref="C14:D14"/>
    <mergeCell ref="C1:D1"/>
    <mergeCell ref="C2:D2"/>
    <mergeCell ref="C3:D3"/>
    <mergeCell ref="C4:D4"/>
    <mergeCell ref="C5:D5"/>
    <mergeCell ref="C6:D6"/>
    <mergeCell ref="C7:D7"/>
  </mergeCells>
  <pageMargins left="0.78740157480314965" right="0.19685039370078741" top="0.74803149606299213" bottom="0.74803149606299213" header="0.31496062992125984" footer="0.31496062992125984"/>
  <pageSetup paperSize="9" scale="90" orientation="portrait" blackAndWhite="1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workbookViewId="0">
      <selection activeCell="C8" sqref="C8"/>
    </sheetView>
  </sheetViews>
  <sheetFormatPr defaultRowHeight="15" x14ac:dyDescent="0.25"/>
  <cols>
    <col min="2" max="2" width="6.42578125" customWidth="1"/>
    <col min="3" max="3" width="60.7109375" customWidth="1"/>
    <col min="4" max="4" width="14" customWidth="1"/>
    <col min="5" max="5" width="12.85546875" customWidth="1"/>
  </cols>
  <sheetData>
    <row r="1" spans="2:5" x14ac:dyDescent="0.25">
      <c r="C1" s="259" t="s">
        <v>644</v>
      </c>
      <c r="D1" s="260"/>
    </row>
    <row r="2" spans="2:5" x14ac:dyDescent="0.25">
      <c r="C2" s="259" t="s">
        <v>609</v>
      </c>
      <c r="D2" s="260"/>
    </row>
    <row r="3" spans="2:5" x14ac:dyDescent="0.25">
      <c r="C3" s="259" t="s">
        <v>608</v>
      </c>
      <c r="D3" s="260"/>
    </row>
    <row r="4" spans="2:5" x14ac:dyDescent="0.25">
      <c r="C4" s="259" t="s">
        <v>607</v>
      </c>
      <c r="D4" s="260"/>
    </row>
    <row r="5" spans="2:5" x14ac:dyDescent="0.25">
      <c r="C5" s="259" t="s">
        <v>605</v>
      </c>
      <c r="D5" s="260"/>
    </row>
    <row r="6" spans="2:5" x14ac:dyDescent="0.25">
      <c r="C6" s="259" t="s">
        <v>606</v>
      </c>
      <c r="D6" s="260"/>
    </row>
    <row r="7" spans="2:5" x14ac:dyDescent="0.25">
      <c r="C7" s="256" t="s">
        <v>686</v>
      </c>
      <c r="D7" s="257"/>
    </row>
    <row r="8" spans="2:5" x14ac:dyDescent="0.25">
      <c r="C8" s="169"/>
      <c r="D8" s="170"/>
    </row>
    <row r="9" spans="2:5" x14ac:dyDescent="0.25">
      <c r="C9" s="286"/>
      <c r="D9" s="286"/>
    </row>
    <row r="10" spans="2:5" ht="15.75" x14ac:dyDescent="0.25">
      <c r="C10" s="247" t="s">
        <v>610</v>
      </c>
      <c r="D10" s="247"/>
    </row>
    <row r="11" spans="2:5" ht="15.75" x14ac:dyDescent="0.25">
      <c r="C11" s="3" t="s">
        <v>612</v>
      </c>
      <c r="D11" s="159"/>
    </row>
    <row r="12" spans="2:5" ht="15.75" x14ac:dyDescent="0.25">
      <c r="B12" s="187"/>
      <c r="C12" s="3" t="s">
        <v>646</v>
      </c>
      <c r="D12" s="153"/>
    </row>
    <row r="13" spans="2:5" x14ac:dyDescent="0.25">
      <c r="C13" s="174"/>
      <c r="D13" s="174"/>
    </row>
    <row r="14" spans="2:5" x14ac:dyDescent="0.25">
      <c r="C14" s="286"/>
      <c r="D14" s="286"/>
    </row>
    <row r="15" spans="2:5" x14ac:dyDescent="0.25">
      <c r="D15" s="35" t="s">
        <v>9</v>
      </c>
    </row>
    <row r="16" spans="2:5" ht="37.5" customHeight="1" x14ac:dyDescent="0.25">
      <c r="B16" s="171" t="s">
        <v>563</v>
      </c>
      <c r="C16" s="171" t="s">
        <v>594</v>
      </c>
      <c r="D16" s="171" t="s">
        <v>647</v>
      </c>
      <c r="E16" s="183" t="s">
        <v>648</v>
      </c>
    </row>
    <row r="17" spans="2:5" ht="14.25" customHeight="1" x14ac:dyDescent="0.25">
      <c r="B17" s="171">
        <v>1</v>
      </c>
      <c r="C17" s="11" t="s">
        <v>595</v>
      </c>
      <c r="D17" s="171">
        <v>1000</v>
      </c>
      <c r="E17" s="183">
        <v>934</v>
      </c>
    </row>
    <row r="18" spans="2:5" ht="15" customHeight="1" x14ac:dyDescent="0.25">
      <c r="B18" s="171">
        <v>2</v>
      </c>
      <c r="C18" s="11" t="s">
        <v>596</v>
      </c>
      <c r="D18" s="171">
        <v>2302</v>
      </c>
      <c r="E18" s="183">
        <v>2154</v>
      </c>
    </row>
    <row r="19" spans="2:5" ht="14.25" customHeight="1" x14ac:dyDescent="0.25">
      <c r="B19" s="171">
        <v>3</v>
      </c>
      <c r="C19" s="11" t="s">
        <v>597</v>
      </c>
      <c r="D19" s="171">
        <v>838</v>
      </c>
      <c r="E19" s="183">
        <v>794</v>
      </c>
    </row>
    <row r="20" spans="2:5" ht="15.75" customHeight="1" x14ac:dyDescent="0.25">
      <c r="B20" s="171">
        <v>4</v>
      </c>
      <c r="C20" s="11" t="s">
        <v>598</v>
      </c>
      <c r="D20" s="171">
        <v>1321</v>
      </c>
      <c r="E20" s="183">
        <v>1245</v>
      </c>
    </row>
    <row r="21" spans="2:5" ht="15" customHeight="1" x14ac:dyDescent="0.25">
      <c r="B21" s="171">
        <v>5</v>
      </c>
      <c r="C21" s="11" t="s">
        <v>599</v>
      </c>
      <c r="D21" s="171">
        <v>778</v>
      </c>
      <c r="E21" s="183">
        <v>738</v>
      </c>
    </row>
    <row r="22" spans="2:5" ht="14.25" customHeight="1" x14ac:dyDescent="0.25">
      <c r="B22" s="171">
        <v>6</v>
      </c>
      <c r="C22" s="11" t="s">
        <v>600</v>
      </c>
      <c r="D22" s="171">
        <v>1067</v>
      </c>
      <c r="E22" s="183">
        <v>1006</v>
      </c>
    </row>
    <row r="23" spans="2:5" ht="14.25" customHeight="1" x14ac:dyDescent="0.25">
      <c r="B23" s="171">
        <v>7</v>
      </c>
      <c r="C23" s="11" t="s">
        <v>601</v>
      </c>
      <c r="D23" s="171">
        <v>1122</v>
      </c>
      <c r="E23" s="183">
        <v>1062</v>
      </c>
    </row>
    <row r="24" spans="2:5" ht="18" customHeight="1" x14ac:dyDescent="0.25">
      <c r="B24" s="183"/>
      <c r="C24" s="11" t="s">
        <v>649</v>
      </c>
      <c r="D24" s="183">
        <v>1487</v>
      </c>
      <c r="E24" s="183">
        <v>1982</v>
      </c>
    </row>
    <row r="25" spans="2:5" ht="18.75" customHeight="1" x14ac:dyDescent="0.25">
      <c r="B25" s="160"/>
      <c r="C25" s="140" t="s">
        <v>602</v>
      </c>
      <c r="D25" s="160">
        <f>SUM(D17:D24)</f>
        <v>9915</v>
      </c>
      <c r="E25" s="160">
        <f>SUM(E17:E24)</f>
        <v>9915</v>
      </c>
    </row>
  </sheetData>
  <mergeCells count="9">
    <mergeCell ref="C7:D7"/>
    <mergeCell ref="C9:D9"/>
    <mergeCell ref="C14:D14"/>
    <mergeCell ref="C6:D6"/>
    <mergeCell ref="C1:D1"/>
    <mergeCell ref="C2:D2"/>
    <mergeCell ref="C3:D3"/>
    <mergeCell ref="C4:D4"/>
    <mergeCell ref="C5:D5"/>
  </mergeCells>
  <pageMargins left="0.78740157480314965" right="0.19685039370078741" top="0.74803149606299213" bottom="0.74803149606299213" header="0.31496062992125984" footer="0.31496062992125984"/>
  <pageSetup paperSize="9" scale="80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workbookViewId="0">
      <selection activeCell="C8" sqref="C8"/>
    </sheetView>
  </sheetViews>
  <sheetFormatPr defaultRowHeight="15" x14ac:dyDescent="0.25"/>
  <cols>
    <col min="1" max="1" width="5.28515625" customWidth="1"/>
    <col min="2" max="2" width="24.42578125" customWidth="1"/>
    <col min="3" max="3" width="64.42578125" customWidth="1"/>
    <col min="4" max="4" width="13.28515625" customWidth="1"/>
    <col min="5" max="5" width="12.140625" customWidth="1"/>
  </cols>
  <sheetData>
    <row r="1" spans="2:5" x14ac:dyDescent="0.25">
      <c r="C1" s="254" t="s">
        <v>620</v>
      </c>
      <c r="D1" s="255"/>
    </row>
    <row r="2" spans="2:5" x14ac:dyDescent="0.25">
      <c r="C2" s="254" t="s">
        <v>352</v>
      </c>
      <c r="D2" s="255"/>
    </row>
    <row r="3" spans="2:5" x14ac:dyDescent="0.25">
      <c r="C3" s="254" t="s">
        <v>351</v>
      </c>
      <c r="D3" s="255"/>
    </row>
    <row r="4" spans="2:5" x14ac:dyDescent="0.25">
      <c r="C4" s="254" t="s">
        <v>349</v>
      </c>
      <c r="D4" s="255"/>
    </row>
    <row r="5" spans="2:5" x14ac:dyDescent="0.25">
      <c r="C5" s="254" t="s">
        <v>348</v>
      </c>
      <c r="D5" s="255"/>
    </row>
    <row r="6" spans="2:5" x14ac:dyDescent="0.25">
      <c r="C6" s="254" t="s">
        <v>350</v>
      </c>
      <c r="D6" s="255"/>
    </row>
    <row r="7" spans="2:5" x14ac:dyDescent="0.25">
      <c r="C7" s="252" t="s">
        <v>681</v>
      </c>
      <c r="D7" s="253"/>
    </row>
    <row r="9" spans="2:5" ht="18.75" x14ac:dyDescent="0.25">
      <c r="C9" s="126" t="s">
        <v>622</v>
      </c>
    </row>
    <row r="10" spans="2:5" ht="18.75" x14ac:dyDescent="0.25">
      <c r="C10" s="126" t="s">
        <v>623</v>
      </c>
    </row>
    <row r="11" spans="2:5" ht="18.75" x14ac:dyDescent="0.25">
      <c r="C11" s="163" t="s">
        <v>624</v>
      </c>
    </row>
    <row r="12" spans="2:5" x14ac:dyDescent="0.25">
      <c r="D12" s="9" t="s">
        <v>9</v>
      </c>
    </row>
    <row r="13" spans="2:5" ht="45" customHeight="1" x14ac:dyDescent="0.25">
      <c r="B13" s="15" t="s">
        <v>354</v>
      </c>
      <c r="C13" s="33" t="s">
        <v>355</v>
      </c>
      <c r="D13" s="1" t="s">
        <v>525</v>
      </c>
      <c r="E13" s="1" t="s">
        <v>526</v>
      </c>
    </row>
    <row r="14" spans="2:5" ht="31.5" x14ac:dyDescent="0.25">
      <c r="B14" s="146" t="s">
        <v>356</v>
      </c>
      <c r="C14" s="135" t="s">
        <v>381</v>
      </c>
      <c r="D14" s="147">
        <f>SUM(D15,D18,D33)</f>
        <v>0</v>
      </c>
      <c r="E14" s="147">
        <f>SUM(E15,E18,E33)</f>
        <v>0</v>
      </c>
    </row>
    <row r="15" spans="2:5" ht="31.5" x14ac:dyDescent="0.25">
      <c r="B15" s="141" t="s">
        <v>357</v>
      </c>
      <c r="C15" s="98" t="s">
        <v>382</v>
      </c>
      <c r="D15" s="142">
        <f>SUM(D16)</f>
        <v>0</v>
      </c>
      <c r="E15" s="142">
        <f>SUM(E16)</f>
        <v>0</v>
      </c>
    </row>
    <row r="16" spans="2:5" ht="47.25" x14ac:dyDescent="0.25">
      <c r="B16" s="31" t="s">
        <v>558</v>
      </c>
      <c r="C16" s="11" t="s">
        <v>559</v>
      </c>
      <c r="D16" s="128">
        <f>SUM(D17)</f>
        <v>0</v>
      </c>
      <c r="E16" s="167">
        <f>SUM(E17)</f>
        <v>0</v>
      </c>
    </row>
    <row r="17" spans="2:5" ht="47.25" x14ac:dyDescent="0.25">
      <c r="B17" s="31" t="s">
        <v>560</v>
      </c>
      <c r="C17" s="11" t="s">
        <v>561</v>
      </c>
      <c r="D17" s="128">
        <v>0</v>
      </c>
      <c r="E17" s="167">
        <v>0</v>
      </c>
    </row>
    <row r="18" spans="2:5" ht="31.5" x14ac:dyDescent="0.25">
      <c r="B18" s="141" t="s">
        <v>358</v>
      </c>
      <c r="C18" s="98" t="s">
        <v>383</v>
      </c>
      <c r="D18" s="142">
        <f>SUM(D19,D26)</f>
        <v>0</v>
      </c>
      <c r="E18" s="142">
        <f>SUM(E19,E26)</f>
        <v>0</v>
      </c>
    </row>
    <row r="19" spans="2:5" ht="31.5" x14ac:dyDescent="0.25">
      <c r="B19" s="143" t="s">
        <v>359</v>
      </c>
      <c r="C19" s="137" t="s">
        <v>384</v>
      </c>
      <c r="D19" s="144">
        <f>SUM(D20)</f>
        <v>600</v>
      </c>
      <c r="E19" s="144">
        <f>SUM(E20)</f>
        <v>600</v>
      </c>
    </row>
    <row r="20" spans="2:5" ht="32.25" customHeight="1" x14ac:dyDescent="0.25">
      <c r="B20" s="31" t="s">
        <v>360</v>
      </c>
      <c r="C20" s="11" t="s">
        <v>385</v>
      </c>
      <c r="D20" s="128">
        <f>SUM(D21)</f>
        <v>600</v>
      </c>
      <c r="E20" s="167">
        <f>SUM(E21)</f>
        <v>600</v>
      </c>
    </row>
    <row r="21" spans="2:5" ht="63" x14ac:dyDescent="0.25">
      <c r="B21" s="31" t="s">
        <v>361</v>
      </c>
      <c r="C21" s="11" t="s">
        <v>386</v>
      </c>
      <c r="D21" s="128">
        <f>SUM(D22,D24)</f>
        <v>600</v>
      </c>
      <c r="E21" s="167">
        <f>SUM(E22,E24)</f>
        <v>600</v>
      </c>
    </row>
    <row r="22" spans="2:5" ht="31.5" x14ac:dyDescent="0.25">
      <c r="B22" s="31" t="s">
        <v>362</v>
      </c>
      <c r="C22" s="11" t="s">
        <v>387</v>
      </c>
      <c r="D22" s="128">
        <v>300</v>
      </c>
      <c r="E22" s="167">
        <v>300</v>
      </c>
    </row>
    <row r="23" spans="2:5" ht="78.75" x14ac:dyDescent="0.25">
      <c r="B23" s="31" t="s">
        <v>363</v>
      </c>
      <c r="C23" s="11" t="s">
        <v>388</v>
      </c>
      <c r="D23" s="128">
        <v>300</v>
      </c>
      <c r="E23" s="167">
        <v>300</v>
      </c>
    </row>
    <row r="24" spans="2:5" ht="31.5" x14ac:dyDescent="0.25">
      <c r="B24" s="31" t="s">
        <v>364</v>
      </c>
      <c r="C24" s="11" t="s">
        <v>389</v>
      </c>
      <c r="D24" s="128">
        <v>300</v>
      </c>
      <c r="E24" s="167">
        <v>300</v>
      </c>
    </row>
    <row r="25" spans="2:5" ht="63" x14ac:dyDescent="0.25">
      <c r="B25" s="31" t="s">
        <v>365</v>
      </c>
      <c r="C25" s="11" t="s">
        <v>390</v>
      </c>
      <c r="D25" s="128">
        <v>300</v>
      </c>
      <c r="E25" s="167">
        <v>300</v>
      </c>
    </row>
    <row r="26" spans="2:5" ht="31.5" x14ac:dyDescent="0.25">
      <c r="B26" s="143" t="s">
        <v>366</v>
      </c>
      <c r="C26" s="137" t="s">
        <v>391</v>
      </c>
      <c r="D26" s="144">
        <f>SUM(D27)</f>
        <v>-600</v>
      </c>
      <c r="E26" s="144">
        <f>SUM(E27)</f>
        <v>-600</v>
      </c>
    </row>
    <row r="27" spans="2:5" ht="47.25" x14ac:dyDescent="0.25">
      <c r="B27" s="31" t="s">
        <v>367</v>
      </c>
      <c r="C27" s="11" t="s">
        <v>392</v>
      </c>
      <c r="D27" s="128">
        <f>SUM(D28)</f>
        <v>-600</v>
      </c>
      <c r="E27" s="167">
        <f>SUM(E28)</f>
        <v>-600</v>
      </c>
    </row>
    <row r="28" spans="2:5" ht="47.25" x14ac:dyDescent="0.25">
      <c r="B28" s="31" t="s">
        <v>367</v>
      </c>
      <c r="C28" s="11" t="s">
        <v>393</v>
      </c>
      <c r="D28" s="128">
        <f>SUM(D29,D31)</f>
        <v>-600</v>
      </c>
      <c r="E28" s="167">
        <f>SUM(E29,E31)</f>
        <v>-600</v>
      </c>
    </row>
    <row r="29" spans="2:5" ht="31.5" x14ac:dyDescent="0.25">
      <c r="B29" s="31" t="s">
        <v>368</v>
      </c>
      <c r="C29" s="11" t="s">
        <v>387</v>
      </c>
      <c r="D29" s="128">
        <v>-300</v>
      </c>
      <c r="E29" s="167">
        <v>-300</v>
      </c>
    </row>
    <row r="30" spans="2:5" ht="78.75" x14ac:dyDescent="0.25">
      <c r="B30" s="31" t="s">
        <v>369</v>
      </c>
      <c r="C30" s="11" t="s">
        <v>388</v>
      </c>
      <c r="D30" s="128">
        <v>-300</v>
      </c>
      <c r="E30" s="167">
        <v>-300</v>
      </c>
    </row>
    <row r="31" spans="2:5" ht="31.5" x14ac:dyDescent="0.25">
      <c r="B31" s="31" t="s">
        <v>370</v>
      </c>
      <c r="C31" s="11" t="s">
        <v>389</v>
      </c>
      <c r="D31" s="128">
        <v>-300</v>
      </c>
      <c r="E31" s="167">
        <v>-300</v>
      </c>
    </row>
    <row r="32" spans="2:5" ht="63" x14ac:dyDescent="0.25">
      <c r="B32" s="31" t="s">
        <v>371</v>
      </c>
      <c r="C32" s="11" t="s">
        <v>390</v>
      </c>
      <c r="D32" s="128">
        <v>-300</v>
      </c>
      <c r="E32" s="167">
        <v>-300</v>
      </c>
    </row>
    <row r="33" spans="2:5" ht="31.5" x14ac:dyDescent="0.25">
      <c r="B33" s="141" t="s">
        <v>372</v>
      </c>
      <c r="C33" s="98" t="s">
        <v>394</v>
      </c>
      <c r="D33" s="142">
        <f>SUM(D34,D38)</f>
        <v>0</v>
      </c>
      <c r="E33" s="142">
        <f>SUM(E34,E38)</f>
        <v>0</v>
      </c>
    </row>
    <row r="34" spans="2:5" ht="15.75" x14ac:dyDescent="0.25">
      <c r="B34" s="143" t="s">
        <v>373</v>
      </c>
      <c r="C34" s="137" t="s">
        <v>395</v>
      </c>
      <c r="D34" s="144">
        <f t="shared" ref="D34:E36" si="0">SUM(D35)</f>
        <v>-184756</v>
      </c>
      <c r="E34" s="144">
        <f t="shared" si="0"/>
        <v>-185118</v>
      </c>
    </row>
    <row r="35" spans="2:5" ht="15.75" x14ac:dyDescent="0.25">
      <c r="B35" s="31" t="s">
        <v>374</v>
      </c>
      <c r="C35" s="11" t="s">
        <v>396</v>
      </c>
      <c r="D35" s="128">
        <f t="shared" si="0"/>
        <v>-184756</v>
      </c>
      <c r="E35" s="167">
        <f t="shared" si="0"/>
        <v>-185118</v>
      </c>
    </row>
    <row r="36" spans="2:5" ht="15.75" x14ac:dyDescent="0.25">
      <c r="B36" s="31" t="s">
        <v>375</v>
      </c>
      <c r="C36" s="11" t="s">
        <v>397</v>
      </c>
      <c r="D36" s="128">
        <f t="shared" si="0"/>
        <v>-184756</v>
      </c>
      <c r="E36" s="167">
        <f t="shared" si="0"/>
        <v>-185118</v>
      </c>
    </row>
    <row r="37" spans="2:5" ht="31.5" x14ac:dyDescent="0.25">
      <c r="B37" s="31" t="s">
        <v>376</v>
      </c>
      <c r="C37" s="11" t="s">
        <v>398</v>
      </c>
      <c r="D37" s="128">
        <v>-184756</v>
      </c>
      <c r="E37" s="167">
        <v>-185118</v>
      </c>
    </row>
    <row r="38" spans="2:5" ht="15.75" x14ac:dyDescent="0.25">
      <c r="B38" s="143" t="s">
        <v>377</v>
      </c>
      <c r="C38" s="137" t="s">
        <v>399</v>
      </c>
      <c r="D38" s="144">
        <f t="shared" ref="D38:E40" si="1">SUM(D39)</f>
        <v>184756</v>
      </c>
      <c r="E38" s="144">
        <f t="shared" si="1"/>
        <v>185118</v>
      </c>
    </row>
    <row r="39" spans="2:5" ht="15.75" x14ac:dyDescent="0.25">
      <c r="B39" s="31" t="s">
        <v>378</v>
      </c>
      <c r="C39" s="11" t="s">
        <v>400</v>
      </c>
      <c r="D39" s="127">
        <f t="shared" si="1"/>
        <v>184756</v>
      </c>
      <c r="E39" s="166">
        <f t="shared" si="1"/>
        <v>185118</v>
      </c>
    </row>
    <row r="40" spans="2:5" ht="15.75" x14ac:dyDescent="0.25">
      <c r="B40" s="31" t="s">
        <v>379</v>
      </c>
      <c r="C40" s="11" t="s">
        <v>401</v>
      </c>
      <c r="D40" s="127">
        <f t="shared" si="1"/>
        <v>184756</v>
      </c>
      <c r="E40" s="166">
        <f t="shared" si="1"/>
        <v>185118</v>
      </c>
    </row>
    <row r="41" spans="2:5" ht="31.5" x14ac:dyDescent="0.25">
      <c r="B41" s="31" t="s">
        <v>380</v>
      </c>
      <c r="C41" s="34" t="s">
        <v>402</v>
      </c>
      <c r="D41" s="127">
        <v>184756</v>
      </c>
      <c r="E41" s="166">
        <v>185118</v>
      </c>
    </row>
    <row r="42" spans="2:5" ht="15.75" x14ac:dyDescent="0.25">
      <c r="B42" s="145"/>
      <c r="C42" s="140" t="s">
        <v>403</v>
      </c>
      <c r="D42" s="148">
        <f>SUM(D14)</f>
        <v>0</v>
      </c>
      <c r="E42" s="148">
        <f>SUM(E14)</f>
        <v>0</v>
      </c>
    </row>
  </sheetData>
  <mergeCells count="7">
    <mergeCell ref="C7:D7"/>
    <mergeCell ref="C1:D1"/>
    <mergeCell ref="C2:D2"/>
    <mergeCell ref="C3:D3"/>
    <mergeCell ref="C4:D4"/>
    <mergeCell ref="C5:D5"/>
    <mergeCell ref="C6:D6"/>
  </mergeCells>
  <pageMargins left="0.78740157480314965" right="0.19685039370078741" top="0.74803149606299213" bottom="0.74803149606299213" header="0.31496062992125984" footer="0.31496062992125984"/>
  <pageSetup paperSize="9" scale="75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9"/>
  <sheetViews>
    <sheetView zoomScale="86" zoomScaleNormal="86" workbookViewId="0">
      <selection activeCell="C8" sqref="C8"/>
    </sheetView>
  </sheetViews>
  <sheetFormatPr defaultRowHeight="15" x14ac:dyDescent="0.25"/>
  <cols>
    <col min="2" max="2" width="10.85546875" customWidth="1"/>
    <col min="3" max="3" width="28.28515625" customWidth="1"/>
    <col min="4" max="4" width="79.5703125" customWidth="1"/>
  </cols>
  <sheetData>
    <row r="1" spans="2:4" x14ac:dyDescent="0.25">
      <c r="C1" s="259" t="s">
        <v>553</v>
      </c>
      <c r="D1" s="260"/>
    </row>
    <row r="2" spans="2:4" x14ac:dyDescent="0.25">
      <c r="C2" s="259" t="s">
        <v>486</v>
      </c>
      <c r="D2" s="260"/>
    </row>
    <row r="3" spans="2:4" x14ac:dyDescent="0.25">
      <c r="C3" s="259" t="s">
        <v>483</v>
      </c>
      <c r="D3" s="260"/>
    </row>
    <row r="4" spans="2:4" x14ac:dyDescent="0.25">
      <c r="C4" s="259" t="s">
        <v>482</v>
      </c>
      <c r="D4" s="260"/>
    </row>
    <row r="5" spans="2:4" x14ac:dyDescent="0.25">
      <c r="C5" s="259" t="s">
        <v>484</v>
      </c>
      <c r="D5" s="260"/>
    </row>
    <row r="6" spans="2:4" x14ac:dyDescent="0.25">
      <c r="C6" s="259" t="s">
        <v>485</v>
      </c>
      <c r="D6" s="260"/>
    </row>
    <row r="7" spans="2:4" x14ac:dyDescent="0.25">
      <c r="C7" s="256" t="s">
        <v>682</v>
      </c>
      <c r="D7" s="257"/>
    </row>
    <row r="9" spans="2:4" ht="18.75" x14ac:dyDescent="0.25">
      <c r="C9" s="258" t="s">
        <v>487</v>
      </c>
      <c r="D9" s="253"/>
    </row>
    <row r="10" spans="2:4" ht="18.75" x14ac:dyDescent="0.25">
      <c r="C10" s="258" t="s">
        <v>488</v>
      </c>
      <c r="D10" s="253"/>
    </row>
    <row r="11" spans="2:4" ht="18.75" x14ac:dyDescent="0.25">
      <c r="C11" s="27"/>
    </row>
    <row r="12" spans="2:4" x14ac:dyDescent="0.25">
      <c r="D12" s="35"/>
    </row>
    <row r="13" spans="2:4" ht="77.25" customHeight="1" x14ac:dyDescent="0.25">
      <c r="B13" s="36" t="s">
        <v>411</v>
      </c>
      <c r="C13" s="28" t="s">
        <v>410</v>
      </c>
      <c r="D13" s="33" t="s">
        <v>412</v>
      </c>
    </row>
    <row r="14" spans="2:4" ht="15.75" x14ac:dyDescent="0.25">
      <c r="B14" s="175" t="s">
        <v>224</v>
      </c>
      <c r="C14" s="176"/>
      <c r="D14" s="177" t="s">
        <v>445</v>
      </c>
    </row>
    <row r="15" spans="2:4" ht="30.75" customHeight="1" x14ac:dyDescent="0.25">
      <c r="B15" s="37" t="s">
        <v>224</v>
      </c>
      <c r="C15" s="39" t="s">
        <v>413</v>
      </c>
      <c r="D15" s="38" t="s">
        <v>446</v>
      </c>
    </row>
    <row r="16" spans="2:4" ht="15.75" x14ac:dyDescent="0.25">
      <c r="B16" s="37" t="s">
        <v>224</v>
      </c>
      <c r="C16" s="39" t="s">
        <v>414</v>
      </c>
      <c r="D16" s="38" t="s">
        <v>447</v>
      </c>
    </row>
    <row r="17" spans="2:4" ht="31.5" x14ac:dyDescent="0.25">
      <c r="B17" s="178" t="s">
        <v>230</v>
      </c>
      <c r="C17" s="179"/>
      <c r="D17" s="177" t="s">
        <v>229</v>
      </c>
    </row>
    <row r="18" spans="2:4" ht="47.25" x14ac:dyDescent="0.25">
      <c r="B18" s="37" t="s">
        <v>230</v>
      </c>
      <c r="C18" s="39" t="s">
        <v>415</v>
      </c>
      <c r="D18" s="38" t="s">
        <v>448</v>
      </c>
    </row>
    <row r="19" spans="2:4" ht="31.5" x14ac:dyDescent="0.25">
      <c r="B19" s="37" t="s">
        <v>230</v>
      </c>
      <c r="C19" s="39" t="s">
        <v>416</v>
      </c>
      <c r="D19" s="11" t="s">
        <v>449</v>
      </c>
    </row>
    <row r="20" spans="2:4" ht="31.5" x14ac:dyDescent="0.25">
      <c r="B20" s="37" t="s">
        <v>230</v>
      </c>
      <c r="C20" s="39" t="s">
        <v>417</v>
      </c>
      <c r="D20" s="38" t="s">
        <v>450</v>
      </c>
    </row>
    <row r="21" spans="2:4" ht="31.5" x14ac:dyDescent="0.25">
      <c r="B21" s="37" t="s">
        <v>230</v>
      </c>
      <c r="C21" s="39" t="s">
        <v>418</v>
      </c>
      <c r="D21" s="38" t="s">
        <v>451</v>
      </c>
    </row>
    <row r="22" spans="2:4" ht="63" x14ac:dyDescent="0.25">
      <c r="B22" s="37" t="s">
        <v>230</v>
      </c>
      <c r="C22" s="39" t="s">
        <v>270</v>
      </c>
      <c r="D22" s="38" t="s">
        <v>276</v>
      </c>
    </row>
    <row r="23" spans="2:4" ht="63" x14ac:dyDescent="0.25">
      <c r="B23" s="37" t="s">
        <v>230</v>
      </c>
      <c r="C23" s="39" t="s">
        <v>272</v>
      </c>
      <c r="D23" s="38" t="s">
        <v>278</v>
      </c>
    </row>
    <row r="24" spans="2:4" ht="63" x14ac:dyDescent="0.25">
      <c r="B24" s="37" t="s">
        <v>230</v>
      </c>
      <c r="C24" s="39" t="s">
        <v>280</v>
      </c>
      <c r="D24" s="38" t="s">
        <v>289</v>
      </c>
    </row>
    <row r="25" spans="2:4" ht="47.25" x14ac:dyDescent="0.25">
      <c r="B25" s="37" t="s">
        <v>230</v>
      </c>
      <c r="C25" s="39" t="s">
        <v>419</v>
      </c>
      <c r="D25" s="38" t="s">
        <v>452</v>
      </c>
    </row>
    <row r="26" spans="2:4" ht="31.5" x14ac:dyDescent="0.25">
      <c r="B26" s="37" t="s">
        <v>230</v>
      </c>
      <c r="C26" s="39" t="s">
        <v>420</v>
      </c>
      <c r="D26" s="38" t="s">
        <v>453</v>
      </c>
    </row>
    <row r="27" spans="2:4" ht="63" x14ac:dyDescent="0.25">
      <c r="B27" s="37" t="s">
        <v>230</v>
      </c>
      <c r="C27" s="39" t="s">
        <v>421</v>
      </c>
      <c r="D27" s="38" t="s">
        <v>454</v>
      </c>
    </row>
    <row r="28" spans="2:4" ht="31.5" x14ac:dyDescent="0.25">
      <c r="B28" s="37" t="s">
        <v>230</v>
      </c>
      <c r="C28" s="39" t="s">
        <v>422</v>
      </c>
      <c r="D28" s="38" t="s">
        <v>455</v>
      </c>
    </row>
    <row r="29" spans="2:4" ht="78.75" x14ac:dyDescent="0.25">
      <c r="B29" s="37" t="s">
        <v>230</v>
      </c>
      <c r="C29" s="39" t="s">
        <v>423</v>
      </c>
      <c r="D29" s="38" t="s">
        <v>456</v>
      </c>
    </row>
    <row r="30" spans="2:4" ht="78.75" x14ac:dyDescent="0.25">
      <c r="B30" s="37" t="s">
        <v>230</v>
      </c>
      <c r="C30" s="39" t="s">
        <v>424</v>
      </c>
      <c r="D30" s="38" t="s">
        <v>457</v>
      </c>
    </row>
    <row r="31" spans="2:4" ht="78.75" x14ac:dyDescent="0.25">
      <c r="B31" s="37" t="s">
        <v>230</v>
      </c>
      <c r="C31" s="39" t="s">
        <v>425</v>
      </c>
      <c r="D31" s="38" t="s">
        <v>458</v>
      </c>
    </row>
    <row r="32" spans="2:4" ht="78.75" x14ac:dyDescent="0.25">
      <c r="B32" s="37" t="s">
        <v>230</v>
      </c>
      <c r="C32" s="39" t="s">
        <v>426</v>
      </c>
      <c r="D32" s="38" t="s">
        <v>459</v>
      </c>
    </row>
    <row r="33" spans="2:4" ht="47.25" x14ac:dyDescent="0.25">
      <c r="B33" s="37" t="s">
        <v>230</v>
      </c>
      <c r="C33" s="39" t="s">
        <v>427</v>
      </c>
      <c r="D33" s="38" t="s">
        <v>460</v>
      </c>
    </row>
    <row r="34" spans="2:4" ht="47.25" x14ac:dyDescent="0.25">
      <c r="B34" s="37" t="s">
        <v>230</v>
      </c>
      <c r="C34" s="39" t="s">
        <v>428</v>
      </c>
      <c r="D34" s="38" t="s">
        <v>461</v>
      </c>
    </row>
    <row r="35" spans="2:4" ht="31.5" x14ac:dyDescent="0.25">
      <c r="B35" s="37" t="s">
        <v>230</v>
      </c>
      <c r="C35" s="39" t="s">
        <v>429</v>
      </c>
      <c r="D35" s="38" t="s">
        <v>462</v>
      </c>
    </row>
    <row r="36" spans="2:4" ht="31.5" x14ac:dyDescent="0.25">
      <c r="B36" s="37" t="s">
        <v>230</v>
      </c>
      <c r="C36" s="39" t="s">
        <v>287</v>
      </c>
      <c r="D36" s="38" t="s">
        <v>296</v>
      </c>
    </row>
    <row r="37" spans="2:4" ht="47.25" x14ac:dyDescent="0.25">
      <c r="B37" s="37" t="s">
        <v>230</v>
      </c>
      <c r="C37" s="39" t="s">
        <v>430</v>
      </c>
      <c r="D37" s="38" t="s">
        <v>463</v>
      </c>
    </row>
    <row r="38" spans="2:4" ht="31.5" x14ac:dyDescent="0.25">
      <c r="B38" s="37" t="s">
        <v>230</v>
      </c>
      <c r="C38" s="39" t="s">
        <v>431</v>
      </c>
      <c r="D38" s="38" t="s">
        <v>464</v>
      </c>
    </row>
    <row r="39" spans="2:4" ht="47.25" x14ac:dyDescent="0.25">
      <c r="B39" s="37" t="s">
        <v>230</v>
      </c>
      <c r="C39" s="39" t="s">
        <v>432</v>
      </c>
      <c r="D39" s="38" t="s">
        <v>465</v>
      </c>
    </row>
    <row r="40" spans="2:4" ht="47.25" x14ac:dyDescent="0.25">
      <c r="B40" s="37" t="s">
        <v>230</v>
      </c>
      <c r="C40" s="39" t="s">
        <v>433</v>
      </c>
      <c r="D40" s="38" t="s">
        <v>466</v>
      </c>
    </row>
    <row r="41" spans="2:4" ht="31.5" x14ac:dyDescent="0.25">
      <c r="B41" s="37" t="s">
        <v>230</v>
      </c>
      <c r="C41" s="39" t="s">
        <v>313</v>
      </c>
      <c r="D41" s="38" t="s">
        <v>317</v>
      </c>
    </row>
    <row r="42" spans="2:4" ht="19.5" customHeight="1" x14ac:dyDescent="0.25">
      <c r="B42" s="37" t="s">
        <v>230</v>
      </c>
      <c r="C42" s="39" t="s">
        <v>314</v>
      </c>
      <c r="D42" s="38" t="s">
        <v>318</v>
      </c>
    </row>
    <row r="43" spans="2:4" ht="31.5" x14ac:dyDescent="0.25">
      <c r="B43" s="37" t="s">
        <v>230</v>
      </c>
      <c r="C43" s="39" t="s">
        <v>321</v>
      </c>
      <c r="D43" s="38" t="s">
        <v>329</v>
      </c>
    </row>
    <row r="44" spans="2:4" ht="52.5" customHeight="1" x14ac:dyDescent="0.25">
      <c r="B44" s="37" t="s">
        <v>230</v>
      </c>
      <c r="C44" s="190" t="s">
        <v>531</v>
      </c>
      <c r="D44" s="191" t="s">
        <v>532</v>
      </c>
    </row>
    <row r="45" spans="2:4" ht="47.25" x14ac:dyDescent="0.25">
      <c r="B45" s="37" t="s">
        <v>230</v>
      </c>
      <c r="C45" s="39" t="s">
        <v>323</v>
      </c>
      <c r="D45" s="38" t="s">
        <v>467</v>
      </c>
    </row>
    <row r="46" spans="2:4" ht="31.5" x14ac:dyDescent="0.25">
      <c r="B46" s="37" t="s">
        <v>230</v>
      </c>
      <c r="C46" s="39" t="s">
        <v>324</v>
      </c>
      <c r="D46" s="38" t="s">
        <v>468</v>
      </c>
    </row>
    <row r="47" spans="2:4" ht="45.75" customHeight="1" x14ac:dyDescent="0.25">
      <c r="B47" s="37" t="s">
        <v>230</v>
      </c>
      <c r="C47" s="39" t="s">
        <v>434</v>
      </c>
      <c r="D47" s="38" t="s">
        <v>469</v>
      </c>
    </row>
    <row r="48" spans="2:4" ht="15.75" x14ac:dyDescent="0.25">
      <c r="B48" s="37" t="s">
        <v>230</v>
      </c>
      <c r="C48" s="39" t="s">
        <v>335</v>
      </c>
      <c r="D48" s="38" t="s">
        <v>336</v>
      </c>
    </row>
    <row r="49" spans="2:4" ht="47.25" x14ac:dyDescent="0.25">
      <c r="B49" s="37" t="s">
        <v>230</v>
      </c>
      <c r="C49" s="39" t="s">
        <v>435</v>
      </c>
      <c r="D49" s="38" t="s">
        <v>470</v>
      </c>
    </row>
    <row r="50" spans="2:4" ht="15.75" x14ac:dyDescent="0.25">
      <c r="B50" s="37" t="s">
        <v>230</v>
      </c>
      <c r="C50" s="39" t="s">
        <v>414</v>
      </c>
      <c r="D50" s="38" t="s">
        <v>447</v>
      </c>
    </row>
    <row r="51" spans="2:4" ht="47.25" x14ac:dyDescent="0.25">
      <c r="B51" s="37" t="s">
        <v>230</v>
      </c>
      <c r="C51" s="39" t="s">
        <v>489</v>
      </c>
      <c r="D51" s="38" t="s">
        <v>471</v>
      </c>
    </row>
    <row r="52" spans="2:4" ht="31.5" x14ac:dyDescent="0.25">
      <c r="B52" s="37" t="s">
        <v>230</v>
      </c>
      <c r="C52" s="39" t="s">
        <v>490</v>
      </c>
      <c r="D52" s="38" t="s">
        <v>492</v>
      </c>
    </row>
    <row r="53" spans="2:4" ht="31.5" x14ac:dyDescent="0.25">
      <c r="B53" s="37" t="s">
        <v>230</v>
      </c>
      <c r="C53" s="39" t="s">
        <v>491</v>
      </c>
      <c r="D53" s="38" t="s">
        <v>493</v>
      </c>
    </row>
    <row r="54" spans="2:4" ht="47.25" x14ac:dyDescent="0.25">
      <c r="B54" s="37" t="s">
        <v>230</v>
      </c>
      <c r="C54" s="39" t="s">
        <v>436</v>
      </c>
      <c r="D54" s="38" t="s">
        <v>472</v>
      </c>
    </row>
    <row r="55" spans="2:4" ht="20.25" customHeight="1" x14ac:dyDescent="0.25">
      <c r="B55" s="178" t="s">
        <v>228</v>
      </c>
      <c r="C55" s="179"/>
      <c r="D55" s="177" t="s">
        <v>227</v>
      </c>
    </row>
    <row r="56" spans="2:4" ht="30" customHeight="1" x14ac:dyDescent="0.25">
      <c r="B56" s="178" t="s">
        <v>226</v>
      </c>
      <c r="C56" s="179"/>
      <c r="D56" s="177" t="s">
        <v>225</v>
      </c>
    </row>
    <row r="57" spans="2:4" ht="30.75" customHeight="1" x14ac:dyDescent="0.25">
      <c r="B57" s="178" t="s">
        <v>233</v>
      </c>
      <c r="C57" s="179"/>
      <c r="D57" s="177" t="s">
        <v>481</v>
      </c>
    </row>
    <row r="58" spans="2:4" ht="47.25" x14ac:dyDescent="0.25">
      <c r="B58" s="180"/>
      <c r="C58" s="179"/>
      <c r="D58" s="177" t="s">
        <v>473</v>
      </c>
    </row>
    <row r="59" spans="2:4" ht="80.25" customHeight="1" x14ac:dyDescent="0.25">
      <c r="B59" s="37"/>
      <c r="C59" s="39" t="s">
        <v>437</v>
      </c>
      <c r="D59" s="38" t="s">
        <v>474</v>
      </c>
    </row>
    <row r="60" spans="2:4" ht="47.25" x14ac:dyDescent="0.25">
      <c r="B60" s="37"/>
      <c r="C60" s="39" t="s">
        <v>438</v>
      </c>
      <c r="D60" s="38" t="s">
        <v>475</v>
      </c>
    </row>
    <row r="61" spans="2:4" ht="31.5" x14ac:dyDescent="0.25">
      <c r="B61" s="37"/>
      <c r="C61" s="39" t="s">
        <v>439</v>
      </c>
      <c r="D61" s="38" t="s">
        <v>476</v>
      </c>
    </row>
    <row r="62" spans="2:4" ht="31.5" x14ac:dyDescent="0.25">
      <c r="B62" s="37"/>
      <c r="C62" s="39" t="s">
        <v>404</v>
      </c>
      <c r="D62" s="38" t="s">
        <v>494</v>
      </c>
    </row>
    <row r="63" spans="2:4" ht="15.75" x14ac:dyDescent="0.25">
      <c r="B63" s="37"/>
      <c r="C63" s="40" t="s">
        <v>495</v>
      </c>
      <c r="D63" s="38" t="s">
        <v>496</v>
      </c>
    </row>
    <row r="64" spans="2:4" ht="31.5" x14ac:dyDescent="0.25">
      <c r="B64" s="37"/>
      <c r="C64" s="39" t="s">
        <v>440</v>
      </c>
      <c r="D64" s="38" t="s">
        <v>497</v>
      </c>
    </row>
    <row r="65" spans="2:4" ht="63" x14ac:dyDescent="0.25">
      <c r="B65" s="37"/>
      <c r="C65" s="39" t="s">
        <v>498</v>
      </c>
      <c r="D65" s="38" t="s">
        <v>500</v>
      </c>
    </row>
    <row r="66" spans="2:4" ht="47.25" x14ac:dyDescent="0.25">
      <c r="B66" s="37"/>
      <c r="C66" s="39" t="s">
        <v>499</v>
      </c>
      <c r="D66" s="38" t="s">
        <v>501</v>
      </c>
    </row>
    <row r="67" spans="2:4" ht="47.25" x14ac:dyDescent="0.25">
      <c r="B67" s="37"/>
      <c r="C67" s="39" t="s">
        <v>441</v>
      </c>
      <c r="D67" s="38" t="s">
        <v>465</v>
      </c>
    </row>
    <row r="68" spans="2:4" ht="31.5" x14ac:dyDescent="0.25">
      <c r="B68" s="37"/>
      <c r="C68" s="39" t="s">
        <v>302</v>
      </c>
      <c r="D68" s="38" t="s">
        <v>308</v>
      </c>
    </row>
    <row r="69" spans="2:4" ht="30" customHeight="1" x14ac:dyDescent="0.25">
      <c r="B69" s="37"/>
      <c r="C69" s="39" t="s">
        <v>442</v>
      </c>
      <c r="D69" s="38" t="s">
        <v>477</v>
      </c>
    </row>
    <row r="70" spans="2:4" ht="15.75" x14ac:dyDescent="0.25">
      <c r="B70" s="37"/>
      <c r="C70" s="39" t="s">
        <v>443</v>
      </c>
      <c r="D70" s="38" t="s">
        <v>478</v>
      </c>
    </row>
    <row r="71" spans="2:4" ht="15.75" x14ac:dyDescent="0.25">
      <c r="B71" s="37"/>
      <c r="C71" s="39" t="s">
        <v>309</v>
      </c>
      <c r="D71" s="38" t="s">
        <v>479</v>
      </c>
    </row>
    <row r="72" spans="2:4" ht="31.5" x14ac:dyDescent="0.25">
      <c r="B72" s="37"/>
      <c r="C72" s="39" t="s">
        <v>502</v>
      </c>
      <c r="D72" s="38" t="s">
        <v>503</v>
      </c>
    </row>
    <row r="73" spans="2:4" ht="47.25" x14ac:dyDescent="0.25">
      <c r="B73" s="37"/>
      <c r="C73" s="39" t="s">
        <v>504</v>
      </c>
      <c r="D73" s="38" t="s">
        <v>505</v>
      </c>
    </row>
    <row r="74" spans="2:4" ht="31.5" x14ac:dyDescent="0.25">
      <c r="B74" s="37"/>
      <c r="C74" s="39" t="s">
        <v>506</v>
      </c>
      <c r="D74" s="38" t="s">
        <v>507</v>
      </c>
    </row>
    <row r="75" spans="2:4" ht="31.5" x14ac:dyDescent="0.25">
      <c r="B75" s="37"/>
      <c r="C75" s="39" t="s">
        <v>508</v>
      </c>
      <c r="D75" s="38" t="s">
        <v>509</v>
      </c>
    </row>
    <row r="76" spans="2:4" ht="47.25" x14ac:dyDescent="0.25">
      <c r="B76" s="37"/>
      <c r="C76" s="39" t="s">
        <v>510</v>
      </c>
      <c r="D76" s="38" t="s">
        <v>511</v>
      </c>
    </row>
    <row r="77" spans="2:4" ht="31.5" x14ac:dyDescent="0.25">
      <c r="B77" s="37"/>
      <c r="C77" s="39" t="s">
        <v>512</v>
      </c>
      <c r="D77" s="38" t="s">
        <v>513</v>
      </c>
    </row>
    <row r="78" spans="2:4" ht="78.75" x14ac:dyDescent="0.25">
      <c r="B78" s="37"/>
      <c r="C78" s="217" t="s">
        <v>444</v>
      </c>
      <c r="D78" s="214" t="s">
        <v>480</v>
      </c>
    </row>
    <row r="79" spans="2:4" ht="47.25" x14ac:dyDescent="0.25">
      <c r="B79" s="248"/>
      <c r="C79" s="38" t="s">
        <v>658</v>
      </c>
      <c r="D79" s="38" t="s">
        <v>659</v>
      </c>
    </row>
    <row r="80" spans="2:4" ht="31.5" x14ac:dyDescent="0.25">
      <c r="B80" s="248"/>
      <c r="C80" s="38" t="s">
        <v>660</v>
      </c>
      <c r="D80" s="38" t="s">
        <v>661</v>
      </c>
    </row>
    <row r="81" spans="2:4" ht="31.5" x14ac:dyDescent="0.25">
      <c r="B81" s="248"/>
      <c r="C81" s="38" t="s">
        <v>662</v>
      </c>
      <c r="D81" s="38" t="s">
        <v>663</v>
      </c>
    </row>
    <row r="82" spans="2:4" ht="47.25" x14ac:dyDescent="0.25">
      <c r="B82" s="248"/>
      <c r="C82" s="237" t="s">
        <v>664</v>
      </c>
      <c r="D82" s="38" t="s">
        <v>665</v>
      </c>
    </row>
    <row r="83" spans="2:4" ht="47.25" x14ac:dyDescent="0.25">
      <c r="B83" s="248"/>
      <c r="C83" s="237" t="s">
        <v>666</v>
      </c>
      <c r="D83" s="38" t="s">
        <v>667</v>
      </c>
    </row>
    <row r="84" spans="2:4" ht="51" customHeight="1" x14ac:dyDescent="0.25">
      <c r="B84" s="248"/>
      <c r="C84" s="237" t="s">
        <v>668</v>
      </c>
      <c r="D84" s="38" t="s">
        <v>669</v>
      </c>
    </row>
    <row r="85" spans="2:4" ht="47.25" x14ac:dyDescent="0.25">
      <c r="B85" s="248"/>
      <c r="C85" s="249" t="s">
        <v>670</v>
      </c>
      <c r="D85" s="214" t="s">
        <v>671</v>
      </c>
    </row>
    <row r="86" spans="2:4" ht="63" x14ac:dyDescent="0.25">
      <c r="B86" s="248"/>
      <c r="C86" s="237" t="s">
        <v>672</v>
      </c>
      <c r="D86" s="38" t="s">
        <v>673</v>
      </c>
    </row>
    <row r="87" spans="2:4" ht="47.25" x14ac:dyDescent="0.25">
      <c r="B87" s="248"/>
      <c r="C87" s="249" t="s">
        <v>674</v>
      </c>
      <c r="D87" s="214" t="s">
        <v>675</v>
      </c>
    </row>
    <row r="88" spans="2:4" ht="31.5" x14ac:dyDescent="0.25">
      <c r="B88" s="248"/>
      <c r="C88" s="237" t="s">
        <v>676</v>
      </c>
      <c r="D88" s="38" t="s">
        <v>677</v>
      </c>
    </row>
    <row r="89" spans="2:4" ht="31.5" x14ac:dyDescent="0.25">
      <c r="B89" s="248"/>
      <c r="C89" s="237" t="s">
        <v>678</v>
      </c>
      <c r="D89" s="38" t="s">
        <v>679</v>
      </c>
    </row>
  </sheetData>
  <mergeCells count="9">
    <mergeCell ref="C7:D7"/>
    <mergeCell ref="C9:D9"/>
    <mergeCell ref="C10:D10"/>
    <mergeCell ref="C1:D1"/>
    <mergeCell ref="C2:D2"/>
    <mergeCell ref="C3:D3"/>
    <mergeCell ref="C4:D4"/>
    <mergeCell ref="C5:D5"/>
    <mergeCell ref="C6:D6"/>
  </mergeCells>
  <pageMargins left="0.78740157480314965" right="0.19685039370078741" top="0.74803149606299213" bottom="0.74803149606299213" header="0.31496062992125984" footer="0.31496062992125984"/>
  <pageSetup paperSize="9" scale="70" orientation="portrait" blackAndWhite="1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zoomScale="87" zoomScaleNormal="87" workbookViewId="0">
      <selection activeCell="C8" sqref="C8"/>
    </sheetView>
  </sheetViews>
  <sheetFormatPr defaultRowHeight="15" x14ac:dyDescent="0.25"/>
  <cols>
    <col min="1" max="1" width="5.5703125" customWidth="1"/>
    <col min="2" max="2" width="10.85546875" customWidth="1"/>
    <col min="3" max="3" width="28.28515625" customWidth="1"/>
    <col min="4" max="4" width="79.5703125" customWidth="1"/>
  </cols>
  <sheetData>
    <row r="1" spans="2:4" x14ac:dyDescent="0.25">
      <c r="C1" s="259" t="s">
        <v>619</v>
      </c>
      <c r="D1" s="260"/>
    </row>
    <row r="2" spans="2:4" x14ac:dyDescent="0.25">
      <c r="C2" s="259" t="s">
        <v>486</v>
      </c>
      <c r="D2" s="260"/>
    </row>
    <row r="3" spans="2:4" x14ac:dyDescent="0.25">
      <c r="C3" s="259" t="s">
        <v>483</v>
      </c>
      <c r="D3" s="260"/>
    </row>
    <row r="4" spans="2:4" x14ac:dyDescent="0.25">
      <c r="C4" s="259" t="s">
        <v>482</v>
      </c>
      <c r="D4" s="260"/>
    </row>
    <row r="5" spans="2:4" x14ac:dyDescent="0.25">
      <c r="C5" s="259" t="s">
        <v>484</v>
      </c>
      <c r="D5" s="260"/>
    </row>
    <row r="6" spans="2:4" x14ac:dyDescent="0.25">
      <c r="C6" s="259" t="s">
        <v>485</v>
      </c>
      <c r="D6" s="260"/>
    </row>
    <row r="7" spans="2:4" x14ac:dyDescent="0.25">
      <c r="C7" s="256" t="s">
        <v>682</v>
      </c>
      <c r="D7" s="257"/>
    </row>
    <row r="9" spans="2:4" x14ac:dyDescent="0.25">
      <c r="C9" s="261" t="s">
        <v>554</v>
      </c>
      <c r="D9" s="253"/>
    </row>
    <row r="10" spans="2:4" ht="18.75" x14ac:dyDescent="0.25">
      <c r="C10" s="258" t="s">
        <v>555</v>
      </c>
      <c r="D10" s="253"/>
    </row>
    <row r="11" spans="2:4" ht="18.75" x14ac:dyDescent="0.25">
      <c r="C11" s="117"/>
    </row>
    <row r="12" spans="2:4" x14ac:dyDescent="0.25">
      <c r="D12" s="35"/>
    </row>
    <row r="13" spans="2:4" ht="77.25" customHeight="1" x14ac:dyDescent="0.25">
      <c r="B13" s="36" t="s">
        <v>556</v>
      </c>
      <c r="C13" s="28" t="s">
        <v>557</v>
      </c>
      <c r="D13" s="33" t="s">
        <v>0</v>
      </c>
    </row>
    <row r="14" spans="2:4" ht="31.5" x14ac:dyDescent="0.25">
      <c r="B14" s="175" t="s">
        <v>230</v>
      </c>
      <c r="C14" s="176"/>
      <c r="D14" s="177" t="s">
        <v>229</v>
      </c>
    </row>
    <row r="15" spans="2:4" ht="47.25" x14ac:dyDescent="0.25">
      <c r="B15" s="37" t="s">
        <v>230</v>
      </c>
      <c r="C15" s="251" t="s">
        <v>560</v>
      </c>
      <c r="D15" s="250" t="s">
        <v>561</v>
      </c>
    </row>
    <row r="16" spans="2:4" ht="48" customHeight="1" x14ac:dyDescent="0.25">
      <c r="B16" s="37" t="s">
        <v>230</v>
      </c>
      <c r="C16" s="39" t="s">
        <v>361</v>
      </c>
      <c r="D16" s="38" t="s">
        <v>386</v>
      </c>
    </row>
    <row r="17" spans="2:4" ht="47.25" x14ac:dyDescent="0.25">
      <c r="B17" s="37" t="s">
        <v>230</v>
      </c>
      <c r="C17" s="39" t="s">
        <v>367</v>
      </c>
      <c r="D17" s="38" t="s">
        <v>393</v>
      </c>
    </row>
    <row r="18" spans="2:4" s="25" customFormat="1" ht="31.5" x14ac:dyDescent="0.25">
      <c r="B18" s="37" t="s">
        <v>230</v>
      </c>
      <c r="C18" s="39" t="s">
        <v>376</v>
      </c>
      <c r="D18" s="38" t="s">
        <v>398</v>
      </c>
    </row>
    <row r="19" spans="2:4" ht="31.5" x14ac:dyDescent="0.25">
      <c r="B19" s="37" t="s">
        <v>230</v>
      </c>
      <c r="C19" s="39" t="s">
        <v>380</v>
      </c>
      <c r="D19" s="38" t="s">
        <v>402</v>
      </c>
    </row>
  </sheetData>
  <mergeCells count="9">
    <mergeCell ref="C7:D7"/>
    <mergeCell ref="C9:D9"/>
    <mergeCell ref="C10:D10"/>
    <mergeCell ref="C1:D1"/>
    <mergeCell ref="C2:D2"/>
    <mergeCell ref="C3:D3"/>
    <mergeCell ref="C4:D4"/>
    <mergeCell ref="C5:D5"/>
    <mergeCell ref="C6:D6"/>
  </mergeCells>
  <pageMargins left="0.78740157480314965" right="0.19685039370078741" top="0.74803149606299213" bottom="0.74803149606299213" header="0.31496062992125984" footer="0.31496062992125984"/>
  <pageSetup paperSize="9" scale="70" orientation="portrait" blackAndWhite="1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zoomScaleNormal="100" workbookViewId="0">
      <selection activeCell="B8" sqref="B8"/>
    </sheetView>
  </sheetViews>
  <sheetFormatPr defaultRowHeight="15" x14ac:dyDescent="0.25"/>
  <cols>
    <col min="1" max="1" width="23.28515625" customWidth="1"/>
    <col min="2" max="2" width="86.7109375" customWidth="1"/>
    <col min="3" max="3" width="11.28515625" customWidth="1"/>
  </cols>
  <sheetData>
    <row r="1" spans="1:9" x14ac:dyDescent="0.25">
      <c r="B1" s="254" t="s">
        <v>618</v>
      </c>
      <c r="C1" s="255"/>
    </row>
    <row r="2" spans="1:9" x14ac:dyDescent="0.25">
      <c r="B2" s="254" t="s">
        <v>339</v>
      </c>
      <c r="C2" s="255"/>
    </row>
    <row r="3" spans="1:9" x14ac:dyDescent="0.25">
      <c r="B3" s="254" t="s">
        <v>340</v>
      </c>
      <c r="C3" s="255"/>
    </row>
    <row r="4" spans="1:9" x14ac:dyDescent="0.25">
      <c r="B4" s="254" t="s">
        <v>341</v>
      </c>
      <c r="C4" s="255"/>
    </row>
    <row r="5" spans="1:9" x14ac:dyDescent="0.25">
      <c r="B5" s="254" t="s">
        <v>338</v>
      </c>
      <c r="C5" s="255"/>
    </row>
    <row r="6" spans="1:9" x14ac:dyDescent="0.25">
      <c r="B6" s="254" t="s">
        <v>342</v>
      </c>
      <c r="C6" s="255"/>
    </row>
    <row r="7" spans="1:9" x14ac:dyDescent="0.25">
      <c r="B7" s="252" t="s">
        <v>683</v>
      </c>
      <c r="C7" s="253"/>
    </row>
    <row r="8" spans="1:9" x14ac:dyDescent="0.25">
      <c r="I8" s="9"/>
    </row>
    <row r="9" spans="1:9" ht="15.75" x14ac:dyDescent="0.25">
      <c r="A9" s="263" t="s">
        <v>654</v>
      </c>
      <c r="B9" s="263"/>
      <c r="C9" s="263"/>
      <c r="I9" s="9"/>
    </row>
    <row r="10" spans="1:9" ht="15.75" x14ac:dyDescent="0.25">
      <c r="A10" s="262" t="s">
        <v>655</v>
      </c>
      <c r="B10" s="262"/>
      <c r="C10" s="262"/>
    </row>
    <row r="11" spans="1:9" x14ac:dyDescent="0.25">
      <c r="C11" s="9" t="s">
        <v>9</v>
      </c>
    </row>
    <row r="12" spans="1:9" ht="48.75" customHeight="1" x14ac:dyDescent="0.25">
      <c r="A12" s="29" t="s">
        <v>234</v>
      </c>
      <c r="B12" s="30" t="s">
        <v>235</v>
      </c>
      <c r="C12" s="28" t="s">
        <v>236</v>
      </c>
    </row>
    <row r="13" spans="1:9" ht="22.5" customHeight="1" x14ac:dyDescent="0.25">
      <c r="A13" s="207" t="s">
        <v>237</v>
      </c>
      <c r="B13" s="208" t="s">
        <v>238</v>
      </c>
      <c r="C13" s="192">
        <f>SUM(C14, C20, C27, C30, C38, C40, C44, C48 )</f>
        <v>40233</v>
      </c>
    </row>
    <row r="14" spans="1:9" ht="18.75" customHeight="1" x14ac:dyDescent="0.25">
      <c r="A14" s="209" t="s">
        <v>239</v>
      </c>
      <c r="B14" s="210" t="s">
        <v>243</v>
      </c>
      <c r="C14" s="193">
        <f>SUM(C15)</f>
        <v>31135.8</v>
      </c>
    </row>
    <row r="15" spans="1:9" ht="17.25" customHeight="1" x14ac:dyDescent="0.25">
      <c r="A15" s="211" t="s">
        <v>240</v>
      </c>
      <c r="B15" s="104" t="s">
        <v>244</v>
      </c>
      <c r="C15" s="194">
        <f>SUM(C16,C19)</f>
        <v>31135.8</v>
      </c>
    </row>
    <row r="16" spans="1:9" ht="31.5" x14ac:dyDescent="0.25">
      <c r="A16" s="212" t="s">
        <v>241</v>
      </c>
      <c r="B16" s="38" t="s">
        <v>245</v>
      </c>
      <c r="C16" s="195">
        <f>SUM(C17:C18)</f>
        <v>31135</v>
      </c>
    </row>
    <row r="17" spans="1:3" ht="78.75" x14ac:dyDescent="0.25">
      <c r="A17" s="213" t="s">
        <v>242</v>
      </c>
      <c r="B17" s="214" t="s">
        <v>246</v>
      </c>
      <c r="C17" s="195">
        <v>30969</v>
      </c>
    </row>
    <row r="18" spans="1:3" ht="78.75" x14ac:dyDescent="0.25">
      <c r="A18" s="39" t="s">
        <v>247</v>
      </c>
      <c r="B18" s="38" t="s">
        <v>255</v>
      </c>
      <c r="C18" s="195">
        <v>166</v>
      </c>
    </row>
    <row r="19" spans="1:3" ht="47.25" x14ac:dyDescent="0.25">
      <c r="A19" s="39" t="s">
        <v>527</v>
      </c>
      <c r="B19" s="38" t="s">
        <v>528</v>
      </c>
      <c r="C19" s="195">
        <v>0.8</v>
      </c>
    </row>
    <row r="20" spans="1:3" ht="16.5" customHeight="1" x14ac:dyDescent="0.25">
      <c r="A20" s="215" t="s">
        <v>248</v>
      </c>
      <c r="B20" s="210" t="s">
        <v>256</v>
      </c>
      <c r="C20" s="193">
        <f>SUM(C21,C24)</f>
        <v>2144.1</v>
      </c>
    </row>
    <row r="21" spans="1:3" ht="17.25" customHeight="1" x14ac:dyDescent="0.25">
      <c r="A21" s="216" t="s">
        <v>249</v>
      </c>
      <c r="B21" s="104" t="s">
        <v>257</v>
      </c>
      <c r="C21" s="194">
        <f>SUM(C22:C23)</f>
        <v>2072.1</v>
      </c>
    </row>
    <row r="22" spans="1:3" ht="18.75" customHeight="1" x14ac:dyDescent="0.25">
      <c r="A22" s="39" t="s">
        <v>250</v>
      </c>
      <c r="B22" s="14" t="s">
        <v>257</v>
      </c>
      <c r="C22" s="195">
        <v>2072.1</v>
      </c>
    </row>
    <row r="23" spans="1:3" ht="31.5" hidden="1" x14ac:dyDescent="0.25">
      <c r="A23" s="39" t="s">
        <v>251</v>
      </c>
      <c r="B23" s="14" t="s">
        <v>258</v>
      </c>
      <c r="C23" s="195"/>
    </row>
    <row r="24" spans="1:3" ht="16.5" customHeight="1" x14ac:dyDescent="0.25">
      <c r="A24" s="216" t="s">
        <v>252</v>
      </c>
      <c r="B24" s="104" t="s">
        <v>259</v>
      </c>
      <c r="C24" s="194">
        <f>SUM(C25:C26)</f>
        <v>72</v>
      </c>
    </row>
    <row r="25" spans="1:3" ht="17.25" customHeight="1" x14ac:dyDescent="0.25">
      <c r="A25" s="39" t="s">
        <v>253</v>
      </c>
      <c r="B25" s="14" t="s">
        <v>259</v>
      </c>
      <c r="C25" s="195">
        <v>72</v>
      </c>
    </row>
    <row r="26" spans="1:3" ht="27" hidden="1" customHeight="1" x14ac:dyDescent="0.25">
      <c r="A26" s="217" t="s">
        <v>254</v>
      </c>
      <c r="B26" s="218" t="s">
        <v>260</v>
      </c>
      <c r="C26" s="195"/>
    </row>
    <row r="27" spans="1:3" ht="19.5" customHeight="1" x14ac:dyDescent="0.25">
      <c r="A27" s="215" t="s">
        <v>261</v>
      </c>
      <c r="B27" s="210" t="s">
        <v>264</v>
      </c>
      <c r="C27" s="193">
        <f>SUM(C28 )</f>
        <v>523</v>
      </c>
    </row>
    <row r="28" spans="1:3" ht="31.5" x14ac:dyDescent="0.25">
      <c r="A28" s="219" t="s">
        <v>262</v>
      </c>
      <c r="B28" s="104" t="s">
        <v>265</v>
      </c>
      <c r="C28" s="194">
        <f>SUM(C29)</f>
        <v>523</v>
      </c>
    </row>
    <row r="29" spans="1:3" ht="31.5" x14ac:dyDescent="0.25">
      <c r="A29" s="39" t="s">
        <v>263</v>
      </c>
      <c r="B29" s="38" t="s">
        <v>266</v>
      </c>
      <c r="C29" s="195">
        <v>523</v>
      </c>
    </row>
    <row r="30" spans="1:3" ht="31.5" x14ac:dyDescent="0.25">
      <c r="A30" s="215" t="s">
        <v>267</v>
      </c>
      <c r="B30" s="98" t="s">
        <v>273</v>
      </c>
      <c r="C30" s="193">
        <f>SUM(C31)</f>
        <v>3445.1</v>
      </c>
    </row>
    <row r="31" spans="1:3" ht="78.75" x14ac:dyDescent="0.25">
      <c r="A31" s="216" t="s">
        <v>268</v>
      </c>
      <c r="B31" s="104" t="s">
        <v>274</v>
      </c>
      <c r="C31" s="194">
        <f>SUM(C32,C34,C36 )</f>
        <v>3445.1</v>
      </c>
    </row>
    <row r="32" spans="1:3" ht="47.25" customHeight="1" x14ac:dyDescent="0.25">
      <c r="A32" s="220" t="s">
        <v>269</v>
      </c>
      <c r="B32" s="221" t="s">
        <v>275</v>
      </c>
      <c r="C32" s="196">
        <f>SUM(C33)</f>
        <v>3308.7</v>
      </c>
    </row>
    <row r="33" spans="1:3" ht="61.5" customHeight="1" x14ac:dyDescent="0.25">
      <c r="A33" s="39" t="s">
        <v>270</v>
      </c>
      <c r="B33" s="38" t="s">
        <v>276</v>
      </c>
      <c r="C33" s="195">
        <v>3308.7</v>
      </c>
    </row>
    <row r="34" spans="1:3" ht="62.25" customHeight="1" x14ac:dyDescent="0.25">
      <c r="A34" s="220" t="s">
        <v>271</v>
      </c>
      <c r="B34" s="221" t="s">
        <v>277</v>
      </c>
      <c r="C34" s="196">
        <f>SUM(C35)</f>
        <v>90</v>
      </c>
    </row>
    <row r="35" spans="1:3" ht="63" customHeight="1" x14ac:dyDescent="0.25">
      <c r="A35" s="217" t="s">
        <v>272</v>
      </c>
      <c r="B35" s="214" t="s">
        <v>278</v>
      </c>
      <c r="C35" s="195">
        <v>90</v>
      </c>
    </row>
    <row r="36" spans="1:3" ht="63" x14ac:dyDescent="0.25">
      <c r="A36" s="220" t="s">
        <v>279</v>
      </c>
      <c r="B36" s="221" t="s">
        <v>288</v>
      </c>
      <c r="C36" s="196">
        <f>SUM(C37)</f>
        <v>46.4</v>
      </c>
    </row>
    <row r="37" spans="1:3" ht="47.25" x14ac:dyDescent="0.25">
      <c r="A37" s="39" t="s">
        <v>280</v>
      </c>
      <c r="B37" s="38" t="s">
        <v>289</v>
      </c>
      <c r="C37" s="195">
        <v>46.4</v>
      </c>
    </row>
    <row r="38" spans="1:3" ht="21" customHeight="1" x14ac:dyDescent="0.25">
      <c r="A38" s="215" t="s">
        <v>281</v>
      </c>
      <c r="B38" s="210" t="s">
        <v>290</v>
      </c>
      <c r="C38" s="193">
        <f>SUM(C39)</f>
        <v>109.7</v>
      </c>
    </row>
    <row r="39" spans="1:3" ht="17.25" customHeight="1" x14ac:dyDescent="0.25">
      <c r="A39" s="39" t="s">
        <v>282</v>
      </c>
      <c r="B39" s="38" t="s">
        <v>291</v>
      </c>
      <c r="C39" s="195">
        <v>109.7</v>
      </c>
    </row>
    <row r="40" spans="1:3" ht="31.5" x14ac:dyDescent="0.25">
      <c r="A40" s="215" t="s">
        <v>283</v>
      </c>
      <c r="B40" s="210" t="s">
        <v>292</v>
      </c>
      <c r="C40" s="193">
        <f>SUM(C42)</f>
        <v>2449</v>
      </c>
    </row>
    <row r="41" spans="1:3" ht="15.75" x14ac:dyDescent="0.25">
      <c r="A41" s="222" t="s">
        <v>408</v>
      </c>
      <c r="B41" s="104" t="s">
        <v>409</v>
      </c>
      <c r="C41" s="194">
        <f>SUM(C42)</f>
        <v>2449</v>
      </c>
    </row>
    <row r="42" spans="1:3" ht="14.25" customHeight="1" x14ac:dyDescent="0.25">
      <c r="A42" s="220" t="s">
        <v>406</v>
      </c>
      <c r="B42" s="221" t="s">
        <v>407</v>
      </c>
      <c r="C42" s="196">
        <f>SUM(C43)</f>
        <v>2449</v>
      </c>
    </row>
    <row r="43" spans="1:3" ht="31.5" x14ac:dyDescent="0.25">
      <c r="A43" s="39" t="s">
        <v>404</v>
      </c>
      <c r="B43" s="38" t="s">
        <v>405</v>
      </c>
      <c r="C43" s="195">
        <v>2449</v>
      </c>
    </row>
    <row r="44" spans="1:3" ht="20.25" customHeight="1" x14ac:dyDescent="0.25">
      <c r="A44" s="215" t="s">
        <v>284</v>
      </c>
      <c r="B44" s="210" t="s">
        <v>293</v>
      </c>
      <c r="C44" s="193">
        <f>SUM(C45 )</f>
        <v>20</v>
      </c>
    </row>
    <row r="45" spans="1:3" ht="47.25" x14ac:dyDescent="0.25">
      <c r="A45" s="216" t="s">
        <v>285</v>
      </c>
      <c r="B45" s="104" t="s">
        <v>294</v>
      </c>
      <c r="C45" s="194">
        <f>SUM(C46)</f>
        <v>20</v>
      </c>
    </row>
    <row r="46" spans="1:3" ht="31.5" x14ac:dyDescent="0.25">
      <c r="A46" s="223" t="s">
        <v>286</v>
      </c>
      <c r="B46" s="224" t="s">
        <v>295</v>
      </c>
      <c r="C46" s="195">
        <f>SUM(C47)</f>
        <v>20</v>
      </c>
    </row>
    <row r="47" spans="1:3" ht="31.5" x14ac:dyDescent="0.25">
      <c r="A47" s="217" t="s">
        <v>287</v>
      </c>
      <c r="B47" s="214" t="s">
        <v>296</v>
      </c>
      <c r="C47" s="195">
        <v>20</v>
      </c>
    </row>
    <row r="48" spans="1:3" ht="21" customHeight="1" x14ac:dyDescent="0.25">
      <c r="A48" s="215" t="s">
        <v>297</v>
      </c>
      <c r="B48" s="225" t="s">
        <v>303</v>
      </c>
      <c r="C48" s="193">
        <f>SUM(C49,C51,C54)</f>
        <v>406.3</v>
      </c>
    </row>
    <row r="49" spans="1:3" ht="31.5" x14ac:dyDescent="0.25">
      <c r="A49" s="219" t="s">
        <v>521</v>
      </c>
      <c r="B49" s="104" t="s">
        <v>523</v>
      </c>
      <c r="C49" s="194">
        <f>SUM(C50)</f>
        <v>10.4</v>
      </c>
    </row>
    <row r="50" spans="1:3" s="111" customFormat="1" ht="47.25" x14ac:dyDescent="0.25">
      <c r="A50" s="39" t="s">
        <v>522</v>
      </c>
      <c r="B50" s="38" t="s">
        <v>524</v>
      </c>
      <c r="C50" s="197">
        <v>10.4</v>
      </c>
    </row>
    <row r="51" spans="1:3" ht="66.75" customHeight="1" x14ac:dyDescent="0.25">
      <c r="A51" s="226" t="s">
        <v>298</v>
      </c>
      <c r="B51" s="227" t="s">
        <v>304</v>
      </c>
      <c r="C51" s="194">
        <f>SUM(C52:C53)</f>
        <v>27.1</v>
      </c>
    </row>
    <row r="52" spans="1:3" ht="31.5" x14ac:dyDescent="0.25">
      <c r="A52" s="39" t="s">
        <v>299</v>
      </c>
      <c r="B52" s="38" t="s">
        <v>305</v>
      </c>
      <c r="C52" s="195">
        <v>15.1</v>
      </c>
    </row>
    <row r="53" spans="1:3" ht="19.5" customHeight="1" x14ac:dyDescent="0.25">
      <c r="A53" s="39" t="s">
        <v>300</v>
      </c>
      <c r="B53" s="38" t="s">
        <v>306</v>
      </c>
      <c r="C53" s="195">
        <v>12</v>
      </c>
    </row>
    <row r="54" spans="1:3" ht="31.5" x14ac:dyDescent="0.25">
      <c r="A54" s="216" t="s">
        <v>301</v>
      </c>
      <c r="B54" s="104" t="s">
        <v>307</v>
      </c>
      <c r="C54" s="194">
        <f>SUM(C55)</f>
        <v>368.8</v>
      </c>
    </row>
    <row r="55" spans="1:3" ht="31.5" x14ac:dyDescent="0.25">
      <c r="A55" s="217" t="s">
        <v>302</v>
      </c>
      <c r="B55" s="214" t="s">
        <v>308</v>
      </c>
      <c r="C55" s="195">
        <v>368.8</v>
      </c>
    </row>
    <row r="56" spans="1:3" ht="23.25" customHeight="1" x14ac:dyDescent="0.25">
      <c r="A56" s="228" t="s">
        <v>309</v>
      </c>
      <c r="B56" s="135" t="s">
        <v>315</v>
      </c>
      <c r="C56" s="198">
        <f>SUM(C57)</f>
        <v>149095.6</v>
      </c>
    </row>
    <row r="57" spans="1:3" ht="31.5" x14ac:dyDescent="0.25">
      <c r="A57" s="215" t="s">
        <v>310</v>
      </c>
      <c r="B57" s="210" t="s">
        <v>650</v>
      </c>
      <c r="C57" s="193">
        <f>SUM(C58,C61)</f>
        <v>149095.6</v>
      </c>
    </row>
    <row r="58" spans="1:3" ht="31.5" x14ac:dyDescent="0.25">
      <c r="A58" s="216" t="s">
        <v>311</v>
      </c>
      <c r="B58" s="104" t="s">
        <v>651</v>
      </c>
      <c r="C58" s="194">
        <f>SUM(C59)</f>
        <v>32248</v>
      </c>
    </row>
    <row r="59" spans="1:3" ht="17.25" customHeight="1" x14ac:dyDescent="0.25">
      <c r="A59" s="220" t="s">
        <v>312</v>
      </c>
      <c r="B59" s="221" t="s">
        <v>316</v>
      </c>
      <c r="C59" s="196">
        <f>SUM(C60)</f>
        <v>32248</v>
      </c>
    </row>
    <row r="60" spans="1:3" ht="31.5" x14ac:dyDescent="0.25">
      <c r="A60" s="39" t="s">
        <v>313</v>
      </c>
      <c r="B60" s="38" t="s">
        <v>317</v>
      </c>
      <c r="C60" s="195">
        <v>32248</v>
      </c>
    </row>
    <row r="61" spans="1:3" ht="31.5" x14ac:dyDescent="0.25">
      <c r="A61" s="216" t="s">
        <v>319</v>
      </c>
      <c r="B61" s="104" t="s">
        <v>652</v>
      </c>
      <c r="C61" s="194">
        <f>SUM(C62,C64,C66,C68,C70)</f>
        <v>116847.6</v>
      </c>
    </row>
    <row r="62" spans="1:3" ht="27.75" customHeight="1" x14ac:dyDescent="0.25">
      <c r="A62" s="229" t="s">
        <v>320</v>
      </c>
      <c r="B62" s="230" t="s">
        <v>328</v>
      </c>
      <c r="C62" s="196">
        <f>SUM(C63)</f>
        <v>657.5</v>
      </c>
    </row>
    <row r="63" spans="1:3" ht="30" customHeight="1" x14ac:dyDescent="0.25">
      <c r="A63" s="190" t="s">
        <v>321</v>
      </c>
      <c r="B63" s="191" t="s">
        <v>329</v>
      </c>
      <c r="C63" s="195">
        <v>657.5</v>
      </c>
    </row>
    <row r="64" spans="1:3" s="111" customFormat="1" ht="44.25" customHeight="1" x14ac:dyDescent="0.25">
      <c r="A64" s="231" t="s">
        <v>529</v>
      </c>
      <c r="B64" s="230" t="s">
        <v>530</v>
      </c>
      <c r="C64" s="196">
        <f>SUM(C65)</f>
        <v>6.3</v>
      </c>
    </row>
    <row r="65" spans="1:3" ht="45" customHeight="1" x14ac:dyDescent="0.25">
      <c r="A65" s="190" t="s">
        <v>531</v>
      </c>
      <c r="B65" s="191" t="s">
        <v>532</v>
      </c>
      <c r="C65" s="195">
        <v>6.3</v>
      </c>
    </row>
    <row r="66" spans="1:3" ht="47.25" x14ac:dyDescent="0.25">
      <c r="A66" s="220" t="s">
        <v>322</v>
      </c>
      <c r="B66" s="221" t="s">
        <v>330</v>
      </c>
      <c r="C66" s="196">
        <f>SUM(C67)</f>
        <v>106</v>
      </c>
    </row>
    <row r="67" spans="1:3" ht="47.25" x14ac:dyDescent="0.25">
      <c r="A67" s="39" t="s">
        <v>323</v>
      </c>
      <c r="B67" s="38" t="s">
        <v>331</v>
      </c>
      <c r="C67" s="195">
        <v>106</v>
      </c>
    </row>
    <row r="68" spans="1:3" ht="47.25" x14ac:dyDescent="0.25">
      <c r="A68" s="220" t="s">
        <v>325</v>
      </c>
      <c r="B68" s="221" t="s">
        <v>332</v>
      </c>
      <c r="C68" s="196">
        <f>SUM(C69)</f>
        <v>3117</v>
      </c>
    </row>
    <row r="69" spans="1:3" ht="33" customHeight="1" x14ac:dyDescent="0.25">
      <c r="A69" s="39" t="s">
        <v>326</v>
      </c>
      <c r="B69" s="38" t="s">
        <v>333</v>
      </c>
      <c r="C69" s="195">
        <v>3117</v>
      </c>
    </row>
    <row r="70" spans="1:3" ht="15.75" customHeight="1" x14ac:dyDescent="0.25">
      <c r="A70" s="232" t="s">
        <v>327</v>
      </c>
      <c r="B70" s="233" t="s">
        <v>334</v>
      </c>
      <c r="C70" s="196">
        <f>SUM(C71)</f>
        <v>112960.8</v>
      </c>
    </row>
    <row r="71" spans="1:3" ht="20.25" customHeight="1" x14ac:dyDescent="0.25">
      <c r="A71" s="39" t="s">
        <v>335</v>
      </c>
      <c r="B71" s="214" t="s">
        <v>336</v>
      </c>
      <c r="C71" s="195">
        <v>112960.8</v>
      </c>
    </row>
    <row r="72" spans="1:3" ht="15.75" x14ac:dyDescent="0.25">
      <c r="A72" s="234"/>
      <c r="B72" s="177" t="s">
        <v>337</v>
      </c>
      <c r="C72" s="199">
        <f>SUM(C56,C13)</f>
        <v>189328.6</v>
      </c>
    </row>
  </sheetData>
  <mergeCells count="9">
    <mergeCell ref="A10:C10"/>
    <mergeCell ref="A9:C9"/>
    <mergeCell ref="B7:C7"/>
    <mergeCell ref="B1:C1"/>
    <mergeCell ref="B5:C5"/>
    <mergeCell ref="B2:C2"/>
    <mergeCell ref="B3:C3"/>
    <mergeCell ref="B4:C4"/>
    <mergeCell ref="B6:C6"/>
  </mergeCells>
  <pageMargins left="0.78740157480314965" right="0.19685039370078741" top="0.74803149606299213" bottom="0.74803149606299213" header="0.31496062992125984" footer="0.31496062992125984"/>
  <pageSetup paperSize="9" scale="75" orientation="portrait" blackAndWhite="1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Normal="100" workbookViewId="0">
      <selection activeCell="B8" sqref="B8"/>
    </sheetView>
  </sheetViews>
  <sheetFormatPr defaultRowHeight="15" x14ac:dyDescent="0.25"/>
  <cols>
    <col min="1" max="1" width="23.140625" customWidth="1"/>
    <col min="2" max="2" width="73.140625" customWidth="1"/>
    <col min="3" max="3" width="10" customWidth="1"/>
    <col min="4" max="4" width="9.7109375" customWidth="1"/>
  </cols>
  <sheetData>
    <row r="1" spans="1:9" x14ac:dyDescent="0.25">
      <c r="B1" s="254" t="s">
        <v>625</v>
      </c>
      <c r="C1" s="255"/>
    </row>
    <row r="2" spans="1:9" x14ac:dyDescent="0.25">
      <c r="B2" s="186" t="s">
        <v>339</v>
      </c>
      <c r="C2" s="187"/>
    </row>
    <row r="3" spans="1:9" x14ac:dyDescent="0.25">
      <c r="B3" s="186" t="s">
        <v>340</v>
      </c>
      <c r="C3" s="187"/>
    </row>
    <row r="4" spans="1:9" x14ac:dyDescent="0.25">
      <c r="B4" s="186" t="s">
        <v>341</v>
      </c>
      <c r="C4" s="187"/>
    </row>
    <row r="5" spans="1:9" x14ac:dyDescent="0.25">
      <c r="B5" s="186" t="s">
        <v>338</v>
      </c>
      <c r="C5" s="187"/>
    </row>
    <row r="6" spans="1:9" x14ac:dyDescent="0.25">
      <c r="B6" s="186" t="s">
        <v>342</v>
      </c>
      <c r="C6" s="187"/>
    </row>
    <row r="7" spans="1:9" x14ac:dyDescent="0.25">
      <c r="B7" s="184" t="s">
        <v>683</v>
      </c>
      <c r="C7" s="185"/>
    </row>
    <row r="8" spans="1:9" x14ac:dyDescent="0.25">
      <c r="I8" s="9"/>
    </row>
    <row r="9" spans="1:9" ht="15.75" x14ac:dyDescent="0.25">
      <c r="A9" s="263" t="s">
        <v>656</v>
      </c>
      <c r="B9" s="263"/>
      <c r="C9" s="263"/>
      <c r="D9" s="263"/>
      <c r="E9" s="263"/>
      <c r="I9" s="9"/>
    </row>
    <row r="10" spans="1:9" ht="15.75" x14ac:dyDescent="0.25">
      <c r="A10" s="159" t="s">
        <v>657</v>
      </c>
      <c r="B10" s="159"/>
      <c r="C10" s="159"/>
      <c r="D10" s="159"/>
    </row>
    <row r="11" spans="1:9" x14ac:dyDescent="0.25">
      <c r="D11" s="9" t="s">
        <v>9</v>
      </c>
    </row>
    <row r="12" spans="1:9" ht="15" customHeight="1" x14ac:dyDescent="0.25">
      <c r="A12" s="264" t="s">
        <v>234</v>
      </c>
      <c r="B12" s="266" t="s">
        <v>235</v>
      </c>
      <c r="C12" s="268" t="s">
        <v>5</v>
      </c>
      <c r="D12" s="269"/>
    </row>
    <row r="13" spans="1:9" ht="48.75" customHeight="1" x14ac:dyDescent="0.25">
      <c r="A13" s="265"/>
      <c r="B13" s="267"/>
      <c r="C13" s="113" t="s">
        <v>525</v>
      </c>
      <c r="D13" s="1" t="s">
        <v>526</v>
      </c>
    </row>
    <row r="14" spans="1:9" ht="23.25" customHeight="1" x14ac:dyDescent="0.25">
      <c r="A14" s="235" t="s">
        <v>237</v>
      </c>
      <c r="B14" s="208" t="s">
        <v>238</v>
      </c>
      <c r="C14" s="200">
        <f>SUM(C15, C21, C28, C31, C39, C41, C45, C49 )</f>
        <v>40192.400000000001</v>
      </c>
      <c r="D14" s="200">
        <f>SUM(D15, D21, D28, D31, D39, D41, D45, D49 )</f>
        <v>39902.799999999996</v>
      </c>
    </row>
    <row r="15" spans="1:9" ht="16.5" customHeight="1" x14ac:dyDescent="0.25">
      <c r="A15" s="101" t="s">
        <v>239</v>
      </c>
      <c r="B15" s="210" t="s">
        <v>243</v>
      </c>
      <c r="C15" s="193">
        <f>SUM(C16)</f>
        <v>31134.3</v>
      </c>
      <c r="D15" s="193">
        <f>SUM(D16)</f>
        <v>30840.5</v>
      </c>
    </row>
    <row r="16" spans="1:9" ht="15" customHeight="1" x14ac:dyDescent="0.25">
      <c r="A16" s="236" t="s">
        <v>240</v>
      </c>
      <c r="B16" s="104" t="s">
        <v>244</v>
      </c>
      <c r="C16" s="194">
        <f>SUM(C17,C20)</f>
        <v>31134.3</v>
      </c>
      <c r="D16" s="194">
        <f>SUM(D17,D20)</f>
        <v>30840.5</v>
      </c>
    </row>
    <row r="17" spans="1:4" ht="45.75" customHeight="1" x14ac:dyDescent="0.25">
      <c r="A17" s="6" t="s">
        <v>241</v>
      </c>
      <c r="B17" s="38" t="s">
        <v>245</v>
      </c>
      <c r="C17" s="195">
        <f>SUM(C18:C19)</f>
        <v>31133.5</v>
      </c>
      <c r="D17" s="195">
        <f>SUM(D18:D19)</f>
        <v>30839.7</v>
      </c>
    </row>
    <row r="18" spans="1:4" ht="76.5" customHeight="1" x14ac:dyDescent="0.25">
      <c r="A18" s="237" t="s">
        <v>242</v>
      </c>
      <c r="B18" s="214" t="s">
        <v>246</v>
      </c>
      <c r="C18" s="195">
        <v>30969</v>
      </c>
      <c r="D18" s="195">
        <v>30676.799999999999</v>
      </c>
    </row>
    <row r="19" spans="1:4" ht="77.25" customHeight="1" x14ac:dyDescent="0.25">
      <c r="A19" s="38" t="s">
        <v>247</v>
      </c>
      <c r="B19" s="38" t="s">
        <v>255</v>
      </c>
      <c r="C19" s="195">
        <v>164.5</v>
      </c>
      <c r="D19" s="195">
        <v>162.9</v>
      </c>
    </row>
    <row r="20" spans="1:4" ht="50.25" customHeight="1" x14ac:dyDescent="0.25">
      <c r="A20" s="38" t="s">
        <v>527</v>
      </c>
      <c r="B20" s="38" t="s">
        <v>528</v>
      </c>
      <c r="C20" s="201">
        <v>0.8</v>
      </c>
      <c r="D20" s="195">
        <v>0.8</v>
      </c>
    </row>
    <row r="21" spans="1:4" ht="17.25" customHeight="1" x14ac:dyDescent="0.25">
      <c r="A21" s="210" t="s">
        <v>248</v>
      </c>
      <c r="B21" s="210" t="s">
        <v>256</v>
      </c>
      <c r="C21" s="193">
        <f>SUM(C22,C25)</f>
        <v>2143.5</v>
      </c>
      <c r="D21" s="193">
        <f>SUM(D22,D25)</f>
        <v>2142.6999999999998</v>
      </c>
    </row>
    <row r="22" spans="1:4" ht="14.25" customHeight="1" x14ac:dyDescent="0.25">
      <c r="A22" s="104" t="s">
        <v>249</v>
      </c>
      <c r="B22" s="104" t="s">
        <v>257</v>
      </c>
      <c r="C22" s="194">
        <f>SUM(C23:C24)</f>
        <v>2072.1</v>
      </c>
      <c r="D22" s="194">
        <f>SUM(D23:D24)</f>
        <v>2072.1</v>
      </c>
    </row>
    <row r="23" spans="1:4" ht="17.25" customHeight="1" x14ac:dyDescent="0.25">
      <c r="A23" s="38" t="s">
        <v>250</v>
      </c>
      <c r="B23" s="14" t="s">
        <v>257</v>
      </c>
      <c r="C23" s="195">
        <v>2072.1</v>
      </c>
      <c r="D23" s="195">
        <v>2072.1</v>
      </c>
    </row>
    <row r="24" spans="1:4" ht="31.5" hidden="1" x14ac:dyDescent="0.25">
      <c r="A24" s="38" t="s">
        <v>251</v>
      </c>
      <c r="B24" s="14" t="s">
        <v>258</v>
      </c>
      <c r="C24" s="195"/>
      <c r="D24" s="195"/>
    </row>
    <row r="25" spans="1:4" ht="14.25" customHeight="1" x14ac:dyDescent="0.25">
      <c r="A25" s="104" t="s">
        <v>252</v>
      </c>
      <c r="B25" s="104" t="s">
        <v>259</v>
      </c>
      <c r="C25" s="202">
        <f>SUM(C26:C27)</f>
        <v>71.400000000000006</v>
      </c>
      <c r="D25" s="202">
        <f>SUM(D26:D27)</f>
        <v>70.599999999999994</v>
      </c>
    </row>
    <row r="26" spans="1:4" ht="15.75" customHeight="1" x14ac:dyDescent="0.25">
      <c r="A26" s="38" t="s">
        <v>253</v>
      </c>
      <c r="B26" s="238" t="s">
        <v>259</v>
      </c>
      <c r="C26" s="203">
        <v>71.400000000000006</v>
      </c>
      <c r="D26" s="204">
        <v>70.599999999999994</v>
      </c>
    </row>
    <row r="27" spans="1:4" ht="30" hidden="1" customHeight="1" x14ac:dyDescent="0.25">
      <c r="A27" s="38" t="s">
        <v>254</v>
      </c>
      <c r="B27" s="218" t="s">
        <v>260</v>
      </c>
      <c r="C27" s="205"/>
      <c r="D27" s="205"/>
    </row>
    <row r="28" spans="1:4" ht="13.5" customHeight="1" x14ac:dyDescent="0.25">
      <c r="A28" s="210" t="s">
        <v>261</v>
      </c>
      <c r="B28" s="210" t="s">
        <v>264</v>
      </c>
      <c r="C28" s="193">
        <f>SUM(C29 )</f>
        <v>523</v>
      </c>
      <c r="D28" s="193">
        <f>SUM(D29 )</f>
        <v>523</v>
      </c>
    </row>
    <row r="29" spans="1:4" ht="33" customHeight="1" x14ac:dyDescent="0.25">
      <c r="A29" s="219" t="s">
        <v>262</v>
      </c>
      <c r="B29" s="104" t="s">
        <v>265</v>
      </c>
      <c r="C29" s="194">
        <f>SUM(C30)</f>
        <v>523</v>
      </c>
      <c r="D29" s="194">
        <f>SUM(D30)</f>
        <v>523</v>
      </c>
    </row>
    <row r="30" spans="1:4" ht="45.75" customHeight="1" x14ac:dyDescent="0.25">
      <c r="A30" s="38" t="s">
        <v>263</v>
      </c>
      <c r="B30" s="38" t="s">
        <v>266</v>
      </c>
      <c r="C30" s="195">
        <v>523</v>
      </c>
      <c r="D30" s="195">
        <v>523</v>
      </c>
    </row>
    <row r="31" spans="1:4" ht="47.25" x14ac:dyDescent="0.25">
      <c r="A31" s="210" t="s">
        <v>267</v>
      </c>
      <c r="B31" s="98" t="s">
        <v>273</v>
      </c>
      <c r="C31" s="193">
        <f>SUM(C32)</f>
        <v>3407.1</v>
      </c>
      <c r="D31" s="193">
        <f>SUM(D32)</f>
        <v>3407.1</v>
      </c>
    </row>
    <row r="32" spans="1:4" ht="75" customHeight="1" x14ac:dyDescent="0.25">
      <c r="A32" s="104" t="s">
        <v>268</v>
      </c>
      <c r="B32" s="104" t="s">
        <v>274</v>
      </c>
      <c r="C32" s="194">
        <f>SUM(C33,C35,C37 )</f>
        <v>3407.1</v>
      </c>
      <c r="D32" s="194">
        <f>SUM(D33,D35,D37 )</f>
        <v>3407.1</v>
      </c>
    </row>
    <row r="33" spans="1:4" ht="62.25" customHeight="1" x14ac:dyDescent="0.25">
      <c r="A33" s="221" t="s">
        <v>269</v>
      </c>
      <c r="B33" s="221" t="s">
        <v>275</v>
      </c>
      <c r="C33" s="196">
        <f>SUM(C34)</f>
        <v>3308.7</v>
      </c>
      <c r="D33" s="196">
        <f>SUM(D34)</f>
        <v>3308.7</v>
      </c>
    </row>
    <row r="34" spans="1:4" ht="67.5" customHeight="1" x14ac:dyDescent="0.25">
      <c r="A34" s="38" t="s">
        <v>270</v>
      </c>
      <c r="B34" s="38" t="s">
        <v>276</v>
      </c>
      <c r="C34" s="195">
        <v>3308.7</v>
      </c>
      <c r="D34" s="195">
        <v>3308.7</v>
      </c>
    </row>
    <row r="35" spans="1:4" ht="79.5" customHeight="1" x14ac:dyDescent="0.25">
      <c r="A35" s="221" t="s">
        <v>271</v>
      </c>
      <c r="B35" s="221" t="s">
        <v>277</v>
      </c>
      <c r="C35" s="196">
        <f>SUM(C36)</f>
        <v>90</v>
      </c>
      <c r="D35" s="196">
        <f>SUM(D36)</f>
        <v>90</v>
      </c>
    </row>
    <row r="36" spans="1:4" ht="63.75" customHeight="1" x14ac:dyDescent="0.25">
      <c r="A36" s="38" t="s">
        <v>272</v>
      </c>
      <c r="B36" s="214" t="s">
        <v>278</v>
      </c>
      <c r="C36" s="195">
        <v>90</v>
      </c>
      <c r="D36" s="195">
        <v>90</v>
      </c>
    </row>
    <row r="37" spans="1:4" ht="75.75" customHeight="1" x14ac:dyDescent="0.25">
      <c r="A37" s="221" t="s">
        <v>279</v>
      </c>
      <c r="B37" s="221" t="s">
        <v>288</v>
      </c>
      <c r="C37" s="196">
        <f>SUM(C38)</f>
        <v>8.4</v>
      </c>
      <c r="D37" s="196">
        <f>SUM(D38)</f>
        <v>8.4</v>
      </c>
    </row>
    <row r="38" spans="1:4" ht="60.75" customHeight="1" x14ac:dyDescent="0.25">
      <c r="A38" s="38" t="s">
        <v>280</v>
      </c>
      <c r="B38" s="38" t="s">
        <v>289</v>
      </c>
      <c r="C38" s="195">
        <v>8.4</v>
      </c>
      <c r="D38" s="195">
        <v>8.4</v>
      </c>
    </row>
    <row r="39" spans="1:4" ht="14.25" customHeight="1" x14ac:dyDescent="0.25">
      <c r="A39" s="210" t="s">
        <v>281</v>
      </c>
      <c r="B39" s="210" t="s">
        <v>290</v>
      </c>
      <c r="C39" s="193">
        <f>SUM(C40)</f>
        <v>104.2</v>
      </c>
      <c r="D39" s="193">
        <f>SUM(D40)</f>
        <v>104.2</v>
      </c>
    </row>
    <row r="40" spans="1:4" ht="12.75" customHeight="1" x14ac:dyDescent="0.25">
      <c r="A40" s="38" t="s">
        <v>282</v>
      </c>
      <c r="B40" s="38" t="s">
        <v>291</v>
      </c>
      <c r="C40" s="195">
        <v>104.2</v>
      </c>
      <c r="D40" s="195">
        <v>104.2</v>
      </c>
    </row>
    <row r="41" spans="1:4" ht="30" customHeight="1" x14ac:dyDescent="0.25">
      <c r="A41" s="210" t="s">
        <v>283</v>
      </c>
      <c r="B41" s="210" t="s">
        <v>292</v>
      </c>
      <c r="C41" s="193">
        <f>SUM(C43)</f>
        <v>2449</v>
      </c>
      <c r="D41" s="193">
        <f>SUM(D43)</f>
        <v>2449</v>
      </c>
    </row>
    <row r="42" spans="1:4" ht="15" customHeight="1" x14ac:dyDescent="0.25">
      <c r="A42" s="222" t="s">
        <v>408</v>
      </c>
      <c r="B42" s="104" t="s">
        <v>409</v>
      </c>
      <c r="C42" s="194">
        <f>SUM(C43)</f>
        <v>2449</v>
      </c>
      <c r="D42" s="194">
        <f>SUM(D43)</f>
        <v>2449</v>
      </c>
    </row>
    <row r="43" spans="1:4" ht="12" customHeight="1" x14ac:dyDescent="0.25">
      <c r="A43" s="221" t="s">
        <v>406</v>
      </c>
      <c r="B43" s="221" t="s">
        <v>407</v>
      </c>
      <c r="C43" s="196">
        <f>SUM(C44)</f>
        <v>2449</v>
      </c>
      <c r="D43" s="196">
        <f>SUM(D44)</f>
        <v>2449</v>
      </c>
    </row>
    <row r="44" spans="1:4" ht="28.5" customHeight="1" x14ac:dyDescent="0.25">
      <c r="A44" s="38" t="s">
        <v>404</v>
      </c>
      <c r="B44" s="38" t="s">
        <v>405</v>
      </c>
      <c r="C44" s="195">
        <v>2449</v>
      </c>
      <c r="D44" s="195">
        <v>2449</v>
      </c>
    </row>
    <row r="45" spans="1:4" ht="30" customHeight="1" x14ac:dyDescent="0.25">
      <c r="A45" s="210" t="s">
        <v>284</v>
      </c>
      <c r="B45" s="210" t="s">
        <v>293</v>
      </c>
      <c r="C45" s="193">
        <f>SUM(C46 )</f>
        <v>25</v>
      </c>
      <c r="D45" s="193">
        <f>SUM(D46 )</f>
        <v>30</v>
      </c>
    </row>
    <row r="46" spans="1:4" ht="44.25" customHeight="1" x14ac:dyDescent="0.25">
      <c r="A46" s="104" t="s">
        <v>285</v>
      </c>
      <c r="B46" s="104" t="s">
        <v>294</v>
      </c>
      <c r="C46" s="194">
        <f>SUM(C47)</f>
        <v>25</v>
      </c>
      <c r="D46" s="194">
        <f>SUM(D47)</f>
        <v>30</v>
      </c>
    </row>
    <row r="47" spans="1:4" ht="31.5" customHeight="1" x14ac:dyDescent="0.25">
      <c r="A47" s="224" t="s">
        <v>286</v>
      </c>
      <c r="B47" s="224" t="s">
        <v>295</v>
      </c>
      <c r="C47" s="195">
        <f>SUM(C48)</f>
        <v>25</v>
      </c>
      <c r="D47" s="195">
        <f>SUM(D48)</f>
        <v>30</v>
      </c>
    </row>
    <row r="48" spans="1:4" ht="45" customHeight="1" x14ac:dyDescent="0.25">
      <c r="A48" s="38" t="s">
        <v>287</v>
      </c>
      <c r="B48" s="214" t="s">
        <v>296</v>
      </c>
      <c r="C48" s="195">
        <v>25</v>
      </c>
      <c r="D48" s="195">
        <v>30</v>
      </c>
    </row>
    <row r="49" spans="1:4" ht="18" customHeight="1" x14ac:dyDescent="0.25">
      <c r="A49" s="210" t="s">
        <v>297</v>
      </c>
      <c r="B49" s="225" t="s">
        <v>303</v>
      </c>
      <c r="C49" s="193">
        <f>SUM(C50,C52,C55)</f>
        <v>406.3</v>
      </c>
      <c r="D49" s="193">
        <f>SUM(D50,D52,D55)</f>
        <v>406.3</v>
      </c>
    </row>
    <row r="50" spans="1:4" ht="14.25" customHeight="1" x14ac:dyDescent="0.25">
      <c r="A50" s="219" t="s">
        <v>521</v>
      </c>
      <c r="B50" s="104" t="s">
        <v>523</v>
      </c>
      <c r="C50" s="194">
        <f>SUM(C51)</f>
        <v>10.4</v>
      </c>
      <c r="D50" s="194">
        <f>SUM(D51)</f>
        <v>10.4</v>
      </c>
    </row>
    <row r="51" spans="1:4" s="111" customFormat="1" ht="45" customHeight="1" x14ac:dyDescent="0.25">
      <c r="A51" s="38" t="s">
        <v>522</v>
      </c>
      <c r="B51" s="38" t="s">
        <v>524</v>
      </c>
      <c r="C51" s="197">
        <v>10.4</v>
      </c>
      <c r="D51" s="197">
        <v>10.4</v>
      </c>
    </row>
    <row r="52" spans="1:4" ht="78" customHeight="1" x14ac:dyDescent="0.25">
      <c r="A52" s="104" t="s">
        <v>298</v>
      </c>
      <c r="B52" s="227" t="s">
        <v>304</v>
      </c>
      <c r="C52" s="194">
        <f>SUM(C53:C54)</f>
        <v>27.1</v>
      </c>
      <c r="D52" s="194">
        <f>SUM(D53:D54)</f>
        <v>27.1</v>
      </c>
    </row>
    <row r="53" spans="1:4" ht="31.5" customHeight="1" x14ac:dyDescent="0.25">
      <c r="A53" s="38" t="s">
        <v>299</v>
      </c>
      <c r="B53" s="38" t="s">
        <v>305</v>
      </c>
      <c r="C53" s="195">
        <v>15.1</v>
      </c>
      <c r="D53" s="195">
        <v>15.1</v>
      </c>
    </row>
    <row r="54" spans="1:4" ht="29.25" customHeight="1" x14ac:dyDescent="0.25">
      <c r="A54" s="38" t="s">
        <v>300</v>
      </c>
      <c r="B54" s="38" t="s">
        <v>306</v>
      </c>
      <c r="C54" s="195">
        <v>12</v>
      </c>
      <c r="D54" s="195">
        <v>12</v>
      </c>
    </row>
    <row r="55" spans="1:4" ht="29.25" customHeight="1" x14ac:dyDescent="0.25">
      <c r="A55" s="104" t="s">
        <v>301</v>
      </c>
      <c r="B55" s="104" t="s">
        <v>307</v>
      </c>
      <c r="C55" s="194">
        <f>SUM(C56)</f>
        <v>368.8</v>
      </c>
      <c r="D55" s="194">
        <f>SUM(D56)</f>
        <v>368.8</v>
      </c>
    </row>
    <row r="56" spans="1:4" ht="29.25" customHeight="1" x14ac:dyDescent="0.25">
      <c r="A56" s="38" t="s">
        <v>302</v>
      </c>
      <c r="B56" s="214" t="s">
        <v>308</v>
      </c>
      <c r="C56" s="195">
        <v>368.8</v>
      </c>
      <c r="D56" s="195">
        <v>368.8</v>
      </c>
    </row>
    <row r="57" spans="1:4" ht="16.5" customHeight="1" x14ac:dyDescent="0.25">
      <c r="A57" s="208" t="s">
        <v>309</v>
      </c>
      <c r="B57" s="135" t="s">
        <v>315</v>
      </c>
      <c r="C57" s="198">
        <f>SUM(C58)</f>
        <v>143963.6</v>
      </c>
      <c r="D57" s="239">
        <f>SUM(D58)</f>
        <v>144615.20000000001</v>
      </c>
    </row>
    <row r="58" spans="1:4" ht="30.75" customHeight="1" x14ac:dyDescent="0.25">
      <c r="A58" s="210" t="s">
        <v>310</v>
      </c>
      <c r="B58" s="210" t="s">
        <v>650</v>
      </c>
      <c r="C58" s="193">
        <f>SUM(C59,C62)</f>
        <v>143963.6</v>
      </c>
      <c r="D58" s="193">
        <f>SUM(D59,D62)</f>
        <v>144615.20000000001</v>
      </c>
    </row>
    <row r="59" spans="1:4" ht="29.25" customHeight="1" x14ac:dyDescent="0.25">
      <c r="A59" s="104" t="s">
        <v>311</v>
      </c>
      <c r="B59" s="104" t="s">
        <v>651</v>
      </c>
      <c r="C59" s="194">
        <f>SUM(C60)</f>
        <v>27141</v>
      </c>
      <c r="D59" s="194">
        <f>SUM(D60)</f>
        <v>25445</v>
      </c>
    </row>
    <row r="60" spans="1:4" ht="13.5" customHeight="1" x14ac:dyDescent="0.25">
      <c r="A60" s="221" t="s">
        <v>312</v>
      </c>
      <c r="B60" s="221" t="s">
        <v>316</v>
      </c>
      <c r="C60" s="196">
        <f>SUM(C61)</f>
        <v>27141</v>
      </c>
      <c r="D60" s="196">
        <f>SUM(D61)</f>
        <v>25445</v>
      </c>
    </row>
    <row r="61" spans="1:4" ht="28.5" customHeight="1" x14ac:dyDescent="0.25">
      <c r="A61" s="38" t="s">
        <v>313</v>
      </c>
      <c r="B61" s="38" t="s">
        <v>317</v>
      </c>
      <c r="C61" s="195">
        <v>27141</v>
      </c>
      <c r="D61" s="195">
        <v>25445</v>
      </c>
    </row>
    <row r="62" spans="1:4" ht="29.25" customHeight="1" x14ac:dyDescent="0.25">
      <c r="A62" s="104" t="s">
        <v>319</v>
      </c>
      <c r="B62" s="104" t="s">
        <v>652</v>
      </c>
      <c r="C62" s="194">
        <f>SUM(C63,C65,C67,C69)</f>
        <v>116822.6</v>
      </c>
      <c r="D62" s="194">
        <f>SUM(D63,D65,D67,D69)</f>
        <v>119170.2</v>
      </c>
    </row>
    <row r="63" spans="1:4" ht="27.75" customHeight="1" x14ac:dyDescent="0.25">
      <c r="A63" s="230" t="s">
        <v>320</v>
      </c>
      <c r="B63" s="230" t="s">
        <v>328</v>
      </c>
      <c r="C63" s="196">
        <f>SUM(C64)</f>
        <v>685.8</v>
      </c>
      <c r="D63" s="196">
        <f>SUM(D64)</f>
        <v>705.4</v>
      </c>
    </row>
    <row r="64" spans="1:4" ht="27.75" customHeight="1" x14ac:dyDescent="0.25">
      <c r="A64" s="191" t="s">
        <v>321</v>
      </c>
      <c r="B64" s="191" t="s">
        <v>329</v>
      </c>
      <c r="C64" s="195">
        <v>685.8</v>
      </c>
      <c r="D64" s="195">
        <v>705.4</v>
      </c>
    </row>
    <row r="65" spans="1:4" ht="45" customHeight="1" x14ac:dyDescent="0.25">
      <c r="A65" s="221" t="s">
        <v>322</v>
      </c>
      <c r="B65" s="221" t="s">
        <v>330</v>
      </c>
      <c r="C65" s="196">
        <f>SUM(C66)</f>
        <v>111</v>
      </c>
      <c r="D65" s="196">
        <f>SUM(D66)</f>
        <v>118</v>
      </c>
    </row>
    <row r="66" spans="1:4" ht="44.25" customHeight="1" x14ac:dyDescent="0.25">
      <c r="A66" s="38" t="s">
        <v>323</v>
      </c>
      <c r="B66" s="38" t="s">
        <v>331</v>
      </c>
      <c r="C66" s="195">
        <v>111</v>
      </c>
      <c r="D66" s="195">
        <v>118</v>
      </c>
    </row>
    <row r="67" spans="1:4" ht="45" customHeight="1" x14ac:dyDescent="0.25">
      <c r="A67" s="221" t="s">
        <v>325</v>
      </c>
      <c r="B67" s="221" t="s">
        <v>332</v>
      </c>
      <c r="C67" s="196">
        <f>SUM(C68)</f>
        <v>3245</v>
      </c>
      <c r="D67" s="196">
        <f>SUM(D68)</f>
        <v>3367</v>
      </c>
    </row>
    <row r="68" spans="1:4" ht="44.25" customHeight="1" x14ac:dyDescent="0.25">
      <c r="A68" s="38" t="s">
        <v>326</v>
      </c>
      <c r="B68" s="38" t="s">
        <v>333</v>
      </c>
      <c r="C68" s="195">
        <v>3245</v>
      </c>
      <c r="D68" s="195">
        <v>3367</v>
      </c>
    </row>
    <row r="69" spans="1:4" ht="15" customHeight="1" x14ac:dyDescent="0.25">
      <c r="A69" s="221" t="s">
        <v>327</v>
      </c>
      <c r="B69" s="233" t="s">
        <v>334</v>
      </c>
      <c r="C69" s="196">
        <f>SUM(C70)</f>
        <v>112780.8</v>
      </c>
      <c r="D69" s="196">
        <f>SUM(D70)</f>
        <v>114979.8</v>
      </c>
    </row>
    <row r="70" spans="1:4" ht="13.5" customHeight="1" x14ac:dyDescent="0.25">
      <c r="A70" s="38" t="s">
        <v>335</v>
      </c>
      <c r="B70" s="214" t="s">
        <v>336</v>
      </c>
      <c r="C70" s="195">
        <v>112780.8</v>
      </c>
      <c r="D70" s="195">
        <v>114979.8</v>
      </c>
    </row>
    <row r="71" spans="1:4" ht="24" customHeight="1" x14ac:dyDescent="0.25">
      <c r="A71" s="234"/>
      <c r="B71" s="177" t="s">
        <v>337</v>
      </c>
      <c r="C71" s="199">
        <f>SUM(C57,C14)</f>
        <v>184156</v>
      </c>
      <c r="D71" s="199">
        <f>SUM(D57,D14)</f>
        <v>184518</v>
      </c>
    </row>
  </sheetData>
  <mergeCells count="5">
    <mergeCell ref="A12:A13"/>
    <mergeCell ref="B12:B13"/>
    <mergeCell ref="C12:D12"/>
    <mergeCell ref="B1:C1"/>
    <mergeCell ref="A9:E9"/>
  </mergeCells>
  <pageMargins left="0.78740157480314965" right="0.19685039370078741" top="0.74803149606299213" bottom="0.74803149606299213" header="0.31496062992125984" footer="0.31496062992125984"/>
  <pageSetup paperSize="9" scale="80" orientation="portrait" blackAndWhite="1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topLeftCell="A380" zoomScale="95" zoomScaleNormal="95" workbookViewId="0">
      <selection activeCell="B393" sqref="B393:C395"/>
    </sheetView>
  </sheetViews>
  <sheetFormatPr defaultRowHeight="15" x14ac:dyDescent="0.25"/>
  <cols>
    <col min="1" max="1" width="75.5703125" customWidth="1"/>
    <col min="2" max="2" width="5.85546875" customWidth="1"/>
    <col min="3" max="3" width="5.5703125" customWidth="1"/>
    <col min="4" max="4" width="11.7109375" customWidth="1"/>
    <col min="5" max="5" width="8" customWidth="1"/>
    <col min="6" max="6" width="13.85546875" customWidth="1"/>
    <col min="7" max="7" width="2.28515625" customWidth="1"/>
  </cols>
  <sheetData>
    <row r="1" spans="1:6" x14ac:dyDescent="0.25">
      <c r="C1" s="8" t="s">
        <v>617</v>
      </c>
      <c r="D1" s="4"/>
    </row>
    <row r="2" spans="1:6" x14ac:dyDescent="0.25">
      <c r="C2" s="8" t="s">
        <v>11</v>
      </c>
    </row>
    <row r="3" spans="1:6" x14ac:dyDescent="0.25">
      <c r="C3" s="8" t="s">
        <v>10</v>
      </c>
    </row>
    <row r="4" spans="1:6" x14ac:dyDescent="0.25">
      <c r="C4" s="8" t="s">
        <v>12</v>
      </c>
    </row>
    <row r="5" spans="1:6" x14ac:dyDescent="0.25">
      <c r="C5" s="8" t="s">
        <v>219</v>
      </c>
    </row>
    <row r="6" spans="1:6" x14ac:dyDescent="0.25">
      <c r="C6" s="8" t="s">
        <v>220</v>
      </c>
    </row>
    <row r="7" spans="1:6" x14ac:dyDescent="0.25">
      <c r="C7" s="9" t="s">
        <v>684</v>
      </c>
    </row>
    <row r="9" spans="1:6" ht="18.75" x14ac:dyDescent="0.3">
      <c r="A9" s="258" t="s">
        <v>8</v>
      </c>
      <c r="B9" s="270"/>
      <c r="C9" s="270"/>
      <c r="D9" s="270"/>
      <c r="E9" s="270"/>
    </row>
    <row r="10" spans="1:6" ht="18.75" x14ac:dyDescent="0.3">
      <c r="A10" s="258" t="s">
        <v>6</v>
      </c>
      <c r="B10" s="270"/>
      <c r="C10" s="270"/>
      <c r="D10" s="270"/>
      <c r="E10" s="270"/>
    </row>
    <row r="11" spans="1:6" ht="18.75" x14ac:dyDescent="0.3">
      <c r="A11" s="258" t="s">
        <v>7</v>
      </c>
      <c r="B11" s="270"/>
      <c r="C11" s="270"/>
      <c r="D11" s="270"/>
      <c r="E11" s="270"/>
    </row>
    <row r="12" spans="1:6" ht="15.75" x14ac:dyDescent="0.25">
      <c r="B12" s="3"/>
      <c r="F12" t="s">
        <v>9</v>
      </c>
    </row>
    <row r="13" spans="1:6" ht="45.75" customHeight="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</row>
    <row r="14" spans="1:6" ht="15.75" x14ac:dyDescent="0.25">
      <c r="A14" s="95" t="s">
        <v>13</v>
      </c>
      <c r="B14" s="96"/>
      <c r="C14" s="96"/>
      <c r="D14" s="96"/>
      <c r="E14" s="96"/>
      <c r="F14" s="123">
        <f>SUM(F15,F141,F154,F281,F332,F389,F396,F401)</f>
        <v>188523.6</v>
      </c>
    </row>
    <row r="15" spans="1:6" ht="15.75" x14ac:dyDescent="0.25">
      <c r="A15" s="97" t="s">
        <v>14</v>
      </c>
      <c r="B15" s="44" t="s">
        <v>15</v>
      </c>
      <c r="C15" s="44"/>
      <c r="D15" s="44"/>
      <c r="E15" s="44"/>
      <c r="F15" s="45">
        <f>SUM(F16,F22,F34,F96,F102,F107)</f>
        <v>22339.8</v>
      </c>
    </row>
    <row r="16" spans="1:6" ht="31.5" x14ac:dyDescent="0.25">
      <c r="A16" s="105" t="s">
        <v>16</v>
      </c>
      <c r="B16" s="64" t="s">
        <v>15</v>
      </c>
      <c r="C16" s="64" t="s">
        <v>17</v>
      </c>
      <c r="D16" s="64"/>
      <c r="E16" s="64"/>
      <c r="F16" s="65">
        <f>SUM(F17)</f>
        <v>967</v>
      </c>
    </row>
    <row r="17" spans="1:6" ht="33" customHeight="1" x14ac:dyDescent="0.25">
      <c r="A17" s="76" t="s">
        <v>680</v>
      </c>
      <c r="B17" s="77" t="s">
        <v>15</v>
      </c>
      <c r="C17" s="77" t="s">
        <v>17</v>
      </c>
      <c r="D17" s="77" t="s">
        <v>18</v>
      </c>
      <c r="E17" s="77"/>
      <c r="F17" s="78">
        <f>SUM(F18)</f>
        <v>967</v>
      </c>
    </row>
    <row r="18" spans="1:6" ht="13.5" customHeight="1" x14ac:dyDescent="0.25">
      <c r="A18" s="2" t="s">
        <v>19</v>
      </c>
      <c r="B18" s="5" t="s">
        <v>15</v>
      </c>
      <c r="C18" s="5" t="s">
        <v>17</v>
      </c>
      <c r="D18" s="5" t="s">
        <v>20</v>
      </c>
      <c r="E18" s="5"/>
      <c r="F18" s="87">
        <f>SUM(F19)</f>
        <v>967</v>
      </c>
    </row>
    <row r="19" spans="1:6" ht="32.25" customHeight="1" x14ac:dyDescent="0.25">
      <c r="A19" s="6" t="s">
        <v>21</v>
      </c>
      <c r="B19" s="5" t="s">
        <v>15</v>
      </c>
      <c r="C19" s="5" t="s">
        <v>17</v>
      </c>
      <c r="D19" s="5" t="s">
        <v>20</v>
      </c>
      <c r="E19" s="5" t="s">
        <v>22</v>
      </c>
      <c r="F19" s="87">
        <f>SUM(F20)</f>
        <v>967</v>
      </c>
    </row>
    <row r="20" spans="1:6" ht="16.5" customHeight="1" x14ac:dyDescent="0.25">
      <c r="A20" s="6" t="s">
        <v>23</v>
      </c>
      <c r="B20" s="5" t="s">
        <v>15</v>
      </c>
      <c r="C20" s="5" t="s">
        <v>17</v>
      </c>
      <c r="D20" s="5" t="s">
        <v>20</v>
      </c>
      <c r="E20" s="5" t="s">
        <v>24</v>
      </c>
      <c r="F20" s="87">
        <f>SUM(F21)</f>
        <v>967</v>
      </c>
    </row>
    <row r="21" spans="1:6" ht="15.75" x14ac:dyDescent="0.25">
      <c r="A21" s="2" t="s">
        <v>25</v>
      </c>
      <c r="B21" s="5" t="s">
        <v>15</v>
      </c>
      <c r="C21" s="5" t="s">
        <v>17</v>
      </c>
      <c r="D21" s="5" t="s">
        <v>20</v>
      </c>
      <c r="E21" s="5" t="s">
        <v>26</v>
      </c>
      <c r="F21" s="41">
        <f>SUM(прил9!G22)</f>
        <v>967</v>
      </c>
    </row>
    <row r="22" spans="1:6" ht="47.25" x14ac:dyDescent="0.25">
      <c r="A22" s="105" t="s">
        <v>27</v>
      </c>
      <c r="B22" s="64" t="s">
        <v>15</v>
      </c>
      <c r="C22" s="64" t="s">
        <v>28</v>
      </c>
      <c r="D22" s="64"/>
      <c r="E22" s="64"/>
      <c r="F22" s="65">
        <f>SUM(F23)</f>
        <v>457</v>
      </c>
    </row>
    <row r="23" spans="1:6" ht="31.5" x14ac:dyDescent="0.25">
      <c r="A23" s="76" t="s">
        <v>680</v>
      </c>
      <c r="B23" s="77" t="s">
        <v>15</v>
      </c>
      <c r="C23" s="77" t="s">
        <v>28</v>
      </c>
      <c r="D23" s="77" t="s">
        <v>18</v>
      </c>
      <c r="E23" s="77"/>
      <c r="F23" s="78">
        <f>SUM(F24)</f>
        <v>457</v>
      </c>
    </row>
    <row r="24" spans="1:6" ht="15.75" x14ac:dyDescent="0.25">
      <c r="A24" s="6" t="s">
        <v>30</v>
      </c>
      <c r="B24" s="5" t="s">
        <v>15</v>
      </c>
      <c r="C24" s="5" t="s">
        <v>28</v>
      </c>
      <c r="D24" s="5" t="s">
        <v>29</v>
      </c>
      <c r="E24" s="5"/>
      <c r="F24" s="87">
        <f>SUM(F25,F28,F31)</f>
        <v>457</v>
      </c>
    </row>
    <row r="25" spans="1:6" ht="31.5" x14ac:dyDescent="0.25">
      <c r="A25" s="6" t="s">
        <v>21</v>
      </c>
      <c r="B25" s="5" t="s">
        <v>15</v>
      </c>
      <c r="C25" s="5" t="s">
        <v>28</v>
      </c>
      <c r="D25" s="5" t="s">
        <v>29</v>
      </c>
      <c r="E25" s="5" t="s">
        <v>22</v>
      </c>
      <c r="F25" s="87">
        <f>SUM(F26)</f>
        <v>436.6</v>
      </c>
    </row>
    <row r="26" spans="1:6" ht="17.25" customHeight="1" x14ac:dyDescent="0.25">
      <c r="A26" s="6" t="s">
        <v>23</v>
      </c>
      <c r="B26" s="5" t="s">
        <v>15</v>
      </c>
      <c r="C26" s="5" t="s">
        <v>28</v>
      </c>
      <c r="D26" s="5" t="s">
        <v>29</v>
      </c>
      <c r="E26" s="5" t="s">
        <v>24</v>
      </c>
      <c r="F26" s="87">
        <f>SUM(F27)</f>
        <v>436.6</v>
      </c>
    </row>
    <row r="27" spans="1:6" ht="14.25" customHeight="1" x14ac:dyDescent="0.25">
      <c r="A27" s="2" t="s">
        <v>25</v>
      </c>
      <c r="B27" s="5" t="s">
        <v>15</v>
      </c>
      <c r="C27" s="5" t="s">
        <v>28</v>
      </c>
      <c r="D27" s="5" t="s">
        <v>29</v>
      </c>
      <c r="E27" s="5" t="s">
        <v>26</v>
      </c>
      <c r="F27" s="41">
        <f>SUM(прил9!G239)</f>
        <v>436.6</v>
      </c>
    </row>
    <row r="28" spans="1:6" ht="15.75" x14ac:dyDescent="0.25">
      <c r="A28" s="6" t="s">
        <v>31</v>
      </c>
      <c r="B28" s="5" t="s">
        <v>15</v>
      </c>
      <c r="C28" s="5" t="s">
        <v>28</v>
      </c>
      <c r="D28" s="5" t="s">
        <v>29</v>
      </c>
      <c r="E28" s="5" t="s">
        <v>32</v>
      </c>
      <c r="F28" s="87">
        <f>SUM(F29)</f>
        <v>19.2</v>
      </c>
    </row>
    <row r="29" spans="1:6" ht="17.25" customHeight="1" x14ac:dyDescent="0.25">
      <c r="A29" s="6" t="s">
        <v>33</v>
      </c>
      <c r="B29" s="5" t="s">
        <v>15</v>
      </c>
      <c r="C29" s="5" t="s">
        <v>28</v>
      </c>
      <c r="D29" s="5" t="s">
        <v>29</v>
      </c>
      <c r="E29" s="5" t="s">
        <v>34</v>
      </c>
      <c r="F29" s="87">
        <f>SUM(F30)</f>
        <v>19.2</v>
      </c>
    </row>
    <row r="30" spans="1:6" ht="16.5" customHeight="1" x14ac:dyDescent="0.25">
      <c r="A30" s="6" t="s">
        <v>35</v>
      </c>
      <c r="B30" s="5" t="s">
        <v>15</v>
      </c>
      <c r="C30" s="5" t="s">
        <v>28</v>
      </c>
      <c r="D30" s="5" t="s">
        <v>29</v>
      </c>
      <c r="E30" s="5" t="s">
        <v>36</v>
      </c>
      <c r="F30" s="41">
        <f>SUM(прил9!G242)</f>
        <v>19.2</v>
      </c>
    </row>
    <row r="31" spans="1:6" ht="15.75" x14ac:dyDescent="0.25">
      <c r="A31" s="6" t="s">
        <v>38</v>
      </c>
      <c r="B31" s="5" t="s">
        <v>15</v>
      </c>
      <c r="C31" s="5" t="s">
        <v>28</v>
      </c>
      <c r="D31" s="5" t="s">
        <v>29</v>
      </c>
      <c r="E31" s="5" t="s">
        <v>37</v>
      </c>
      <c r="F31" s="87">
        <f>SUM(F32)</f>
        <v>1.2</v>
      </c>
    </row>
    <row r="32" spans="1:6" ht="16.5" customHeight="1" x14ac:dyDescent="0.25">
      <c r="A32" s="6" t="s">
        <v>343</v>
      </c>
      <c r="B32" s="5" t="s">
        <v>15</v>
      </c>
      <c r="C32" s="5" t="s">
        <v>28</v>
      </c>
      <c r="D32" s="5" t="s">
        <v>29</v>
      </c>
      <c r="E32" s="5" t="s">
        <v>39</v>
      </c>
      <c r="F32" s="87">
        <f>SUM(F33)</f>
        <v>1.2</v>
      </c>
    </row>
    <row r="33" spans="1:6" ht="16.5" customHeight="1" x14ac:dyDescent="0.25">
      <c r="A33" s="6" t="s">
        <v>41</v>
      </c>
      <c r="B33" s="5" t="s">
        <v>15</v>
      </c>
      <c r="C33" s="5" t="s">
        <v>28</v>
      </c>
      <c r="D33" s="5" t="s">
        <v>29</v>
      </c>
      <c r="E33" s="5" t="s">
        <v>42</v>
      </c>
      <c r="F33" s="41">
        <f>SUM(прил9!G245)</f>
        <v>1.2</v>
      </c>
    </row>
    <row r="34" spans="1:6" ht="48.75" customHeight="1" x14ac:dyDescent="0.25">
      <c r="A34" s="102" t="s">
        <v>43</v>
      </c>
      <c r="B34" s="64" t="s">
        <v>15</v>
      </c>
      <c r="C34" s="64" t="s">
        <v>44</v>
      </c>
      <c r="D34" s="64"/>
      <c r="E34" s="64"/>
      <c r="F34" s="65">
        <f>SUM(F35,F48 )</f>
        <v>16110</v>
      </c>
    </row>
    <row r="35" spans="1:6" ht="31.5" x14ac:dyDescent="0.25">
      <c r="A35" s="76" t="s">
        <v>680</v>
      </c>
      <c r="B35" s="77" t="s">
        <v>15</v>
      </c>
      <c r="C35" s="77" t="s">
        <v>44</v>
      </c>
      <c r="D35" s="77" t="s">
        <v>18</v>
      </c>
      <c r="E35" s="77"/>
      <c r="F35" s="78">
        <f>SUM(F36)</f>
        <v>12573</v>
      </c>
    </row>
    <row r="36" spans="1:6" ht="15.75" x14ac:dyDescent="0.25">
      <c r="A36" s="6" t="s">
        <v>30</v>
      </c>
      <c r="B36" s="5" t="s">
        <v>15</v>
      </c>
      <c r="C36" s="5" t="s">
        <v>44</v>
      </c>
      <c r="D36" s="5" t="s">
        <v>29</v>
      </c>
      <c r="E36" s="5"/>
      <c r="F36" s="87">
        <f>SUM(F37,F40,F44)</f>
        <v>12573</v>
      </c>
    </row>
    <row r="37" spans="1:6" ht="31.5" x14ac:dyDescent="0.25">
      <c r="A37" s="6" t="s">
        <v>21</v>
      </c>
      <c r="B37" s="5" t="s">
        <v>15</v>
      </c>
      <c r="C37" s="5" t="s">
        <v>44</v>
      </c>
      <c r="D37" s="5" t="s">
        <v>29</v>
      </c>
      <c r="E37" s="5" t="s">
        <v>22</v>
      </c>
      <c r="F37" s="87">
        <f>SUM(F38)</f>
        <v>11551</v>
      </c>
    </row>
    <row r="38" spans="1:6" ht="15" customHeight="1" x14ac:dyDescent="0.25">
      <c r="A38" s="6" t="s">
        <v>23</v>
      </c>
      <c r="B38" s="5" t="s">
        <v>15</v>
      </c>
      <c r="C38" s="5" t="s">
        <v>44</v>
      </c>
      <c r="D38" s="5" t="s">
        <v>29</v>
      </c>
      <c r="E38" s="5" t="s">
        <v>24</v>
      </c>
      <c r="F38" s="87">
        <f>SUM(F39)</f>
        <v>11551</v>
      </c>
    </row>
    <row r="39" spans="1:6" ht="15.75" x14ac:dyDescent="0.25">
      <c r="A39" s="2" t="s">
        <v>25</v>
      </c>
      <c r="B39" s="5" t="s">
        <v>15</v>
      </c>
      <c r="C39" s="5" t="s">
        <v>44</v>
      </c>
      <c r="D39" s="5" t="s">
        <v>29</v>
      </c>
      <c r="E39" s="5" t="s">
        <v>26</v>
      </c>
      <c r="F39" s="41">
        <f>SUM(прил9!G28,прил9!G158)</f>
        <v>11551</v>
      </c>
    </row>
    <row r="40" spans="1:6" ht="15.75" x14ac:dyDescent="0.25">
      <c r="A40" s="6" t="s">
        <v>31</v>
      </c>
      <c r="B40" s="5" t="s">
        <v>15</v>
      </c>
      <c r="C40" s="5" t="s">
        <v>44</v>
      </c>
      <c r="D40" s="5" t="s">
        <v>29</v>
      </c>
      <c r="E40" s="5" t="s">
        <v>32</v>
      </c>
      <c r="F40" s="87">
        <f>SUM(F41)</f>
        <v>918</v>
      </c>
    </row>
    <row r="41" spans="1:6" ht="16.5" customHeight="1" x14ac:dyDescent="0.25">
      <c r="A41" s="6" t="s">
        <v>33</v>
      </c>
      <c r="B41" s="5" t="s">
        <v>15</v>
      </c>
      <c r="C41" s="5" t="s">
        <v>44</v>
      </c>
      <c r="D41" s="5" t="s">
        <v>29</v>
      </c>
      <c r="E41" s="5" t="s">
        <v>34</v>
      </c>
      <c r="F41" s="87">
        <f>SUM(F42:F43)</f>
        <v>918</v>
      </c>
    </row>
    <row r="42" spans="1:6" ht="30.75" customHeight="1" x14ac:dyDescent="0.25">
      <c r="A42" s="6" t="s">
        <v>534</v>
      </c>
      <c r="B42" s="5" t="s">
        <v>15</v>
      </c>
      <c r="C42" s="5" t="s">
        <v>44</v>
      </c>
      <c r="D42" s="5" t="s">
        <v>29</v>
      </c>
      <c r="E42" s="5" t="s">
        <v>533</v>
      </c>
      <c r="F42" s="115">
        <f>SUM(прил9!G31,прил9!G161)</f>
        <v>411.5</v>
      </c>
    </row>
    <row r="43" spans="1:6" ht="15.75" customHeight="1" x14ac:dyDescent="0.25">
      <c r="A43" s="6" t="s">
        <v>35</v>
      </c>
      <c r="B43" s="5" t="s">
        <v>15</v>
      </c>
      <c r="C43" s="5" t="s">
        <v>44</v>
      </c>
      <c r="D43" s="5" t="s">
        <v>29</v>
      </c>
      <c r="E43" s="5" t="s">
        <v>36</v>
      </c>
      <c r="F43" s="41">
        <f>SUM(прил9!G162,прил9!G32)</f>
        <v>506.5</v>
      </c>
    </row>
    <row r="44" spans="1:6" ht="15.75" x14ac:dyDescent="0.25">
      <c r="A44" s="6" t="s">
        <v>38</v>
      </c>
      <c r="B44" s="5" t="s">
        <v>15</v>
      </c>
      <c r="C44" s="5" t="s">
        <v>44</v>
      </c>
      <c r="D44" s="5" t="s">
        <v>29</v>
      </c>
      <c r="E44" s="5" t="s">
        <v>37</v>
      </c>
      <c r="F44" s="87">
        <f>SUM(F45)</f>
        <v>104</v>
      </c>
    </row>
    <row r="45" spans="1:6" ht="18" customHeight="1" x14ac:dyDescent="0.25">
      <c r="A45" s="6" t="s">
        <v>343</v>
      </c>
      <c r="B45" s="5" t="s">
        <v>15</v>
      </c>
      <c r="C45" s="5" t="s">
        <v>44</v>
      </c>
      <c r="D45" s="5" t="s">
        <v>29</v>
      </c>
      <c r="E45" s="5" t="s">
        <v>39</v>
      </c>
      <c r="F45" s="87">
        <f>SUM(F46:F47)</f>
        <v>104</v>
      </c>
    </row>
    <row r="46" spans="1:6" ht="16.5" customHeight="1" x14ac:dyDescent="0.25">
      <c r="A46" s="6" t="s">
        <v>41</v>
      </c>
      <c r="B46" s="5" t="s">
        <v>15</v>
      </c>
      <c r="C46" s="5" t="s">
        <v>44</v>
      </c>
      <c r="D46" s="5" t="s">
        <v>29</v>
      </c>
      <c r="E46" s="5" t="s">
        <v>42</v>
      </c>
      <c r="F46" s="41">
        <f>SUM(прил9!G35,прил9!G165)</f>
        <v>95</v>
      </c>
    </row>
    <row r="47" spans="1:6" ht="16.5" customHeight="1" x14ac:dyDescent="0.25">
      <c r="A47" s="6" t="s">
        <v>344</v>
      </c>
      <c r="B47" s="5" t="s">
        <v>15</v>
      </c>
      <c r="C47" s="5" t="s">
        <v>44</v>
      </c>
      <c r="D47" s="5" t="s">
        <v>29</v>
      </c>
      <c r="E47" s="5" t="s">
        <v>86</v>
      </c>
      <c r="F47" s="41">
        <f>SUM(прил9!G166,прил9!G36)</f>
        <v>9</v>
      </c>
    </row>
    <row r="48" spans="1:6" ht="15.75" x14ac:dyDescent="0.25">
      <c r="A48" s="106" t="s">
        <v>45</v>
      </c>
      <c r="B48" s="77" t="s">
        <v>15</v>
      </c>
      <c r="C48" s="77" t="s">
        <v>44</v>
      </c>
      <c r="D48" s="80" t="s">
        <v>46</v>
      </c>
      <c r="E48" s="77"/>
      <c r="F48" s="78">
        <f>SUM(F49)</f>
        <v>3537</v>
      </c>
    </row>
    <row r="49" spans="1:6" ht="81" customHeight="1" x14ac:dyDescent="0.25">
      <c r="A49" s="14" t="s">
        <v>47</v>
      </c>
      <c r="B49" s="5" t="s">
        <v>15</v>
      </c>
      <c r="C49" s="5" t="s">
        <v>44</v>
      </c>
      <c r="D49" s="189" t="s">
        <v>48</v>
      </c>
      <c r="E49" s="5"/>
      <c r="F49" s="87">
        <f>SUM(F50,F57,F68,F75,F82,F89)</f>
        <v>3537</v>
      </c>
    </row>
    <row r="50" spans="1:6" ht="31.5" x14ac:dyDescent="0.25">
      <c r="A50" s="11" t="s">
        <v>49</v>
      </c>
      <c r="B50" s="5" t="s">
        <v>15</v>
      </c>
      <c r="C50" s="5" t="s">
        <v>44</v>
      </c>
      <c r="D50" s="189" t="s">
        <v>50</v>
      </c>
      <c r="E50" s="5"/>
      <c r="F50" s="87">
        <f>SUM(F51,F54)</f>
        <v>219</v>
      </c>
    </row>
    <row r="51" spans="1:6" ht="31.5" x14ac:dyDescent="0.25">
      <c r="A51" s="6" t="s">
        <v>21</v>
      </c>
      <c r="B51" s="5" t="s">
        <v>15</v>
      </c>
      <c r="C51" s="5" t="s">
        <v>44</v>
      </c>
      <c r="D51" s="189" t="s">
        <v>50</v>
      </c>
      <c r="E51" s="5" t="s">
        <v>22</v>
      </c>
      <c r="F51" s="87">
        <f>SUM(F52)</f>
        <v>208</v>
      </c>
    </row>
    <row r="52" spans="1:6" ht="17.25" customHeight="1" x14ac:dyDescent="0.25">
      <c r="A52" s="6" t="s">
        <v>23</v>
      </c>
      <c r="B52" s="5" t="s">
        <v>15</v>
      </c>
      <c r="C52" s="5" t="s">
        <v>44</v>
      </c>
      <c r="D52" s="189" t="s">
        <v>50</v>
      </c>
      <c r="E52" s="5" t="s">
        <v>24</v>
      </c>
      <c r="F52" s="87">
        <f>SUM(F53)</f>
        <v>208</v>
      </c>
    </row>
    <row r="53" spans="1:6" ht="15.75" x14ac:dyDescent="0.25">
      <c r="A53" s="2" t="s">
        <v>25</v>
      </c>
      <c r="B53" s="5" t="s">
        <v>15</v>
      </c>
      <c r="C53" s="5" t="s">
        <v>44</v>
      </c>
      <c r="D53" s="189" t="s">
        <v>50</v>
      </c>
      <c r="E53" s="5" t="s">
        <v>26</v>
      </c>
      <c r="F53" s="41">
        <f>SUM(прил9!G42)</f>
        <v>208</v>
      </c>
    </row>
    <row r="54" spans="1:6" ht="15.75" x14ac:dyDescent="0.25">
      <c r="A54" s="6" t="s">
        <v>31</v>
      </c>
      <c r="B54" s="5" t="s">
        <v>15</v>
      </c>
      <c r="C54" s="5" t="s">
        <v>44</v>
      </c>
      <c r="D54" s="189" t="s">
        <v>50</v>
      </c>
      <c r="E54" s="5" t="s">
        <v>32</v>
      </c>
      <c r="F54" s="87">
        <f>SUM(F55)</f>
        <v>11</v>
      </c>
    </row>
    <row r="55" spans="1:6" ht="15.75" customHeight="1" x14ac:dyDescent="0.25">
      <c r="A55" s="6" t="s">
        <v>33</v>
      </c>
      <c r="B55" s="5" t="s">
        <v>15</v>
      </c>
      <c r="C55" s="5" t="s">
        <v>44</v>
      </c>
      <c r="D55" s="189" t="s">
        <v>50</v>
      </c>
      <c r="E55" s="5" t="s">
        <v>34</v>
      </c>
      <c r="F55" s="87">
        <f>SUM(F56)</f>
        <v>11</v>
      </c>
    </row>
    <row r="56" spans="1:6" ht="15.75" customHeight="1" x14ac:dyDescent="0.25">
      <c r="A56" s="6" t="s">
        <v>35</v>
      </c>
      <c r="B56" s="5" t="s">
        <v>15</v>
      </c>
      <c r="C56" s="5" t="s">
        <v>44</v>
      </c>
      <c r="D56" s="189" t="s">
        <v>50</v>
      </c>
      <c r="E56" s="5" t="s">
        <v>36</v>
      </c>
      <c r="F56" s="41">
        <f>SUM(прил9!G45)</f>
        <v>11</v>
      </c>
    </row>
    <row r="57" spans="1:6" ht="47.25" x14ac:dyDescent="0.25">
      <c r="A57" s="11" t="s">
        <v>51</v>
      </c>
      <c r="B57" s="5" t="s">
        <v>15</v>
      </c>
      <c r="C57" s="5" t="s">
        <v>44</v>
      </c>
      <c r="D57" s="189" t="s">
        <v>52</v>
      </c>
      <c r="E57" s="5"/>
      <c r="F57" s="87">
        <f>SUM(F58,F61,F65)</f>
        <v>1896</v>
      </c>
    </row>
    <row r="58" spans="1:6" ht="31.5" x14ac:dyDescent="0.25">
      <c r="A58" s="6" t="s">
        <v>21</v>
      </c>
      <c r="B58" s="5" t="s">
        <v>15</v>
      </c>
      <c r="C58" s="5" t="s">
        <v>44</v>
      </c>
      <c r="D58" s="189" t="s">
        <v>52</v>
      </c>
      <c r="E58" s="5" t="s">
        <v>22</v>
      </c>
      <c r="F58" s="87">
        <f>SUM(F59)</f>
        <v>1711</v>
      </c>
    </row>
    <row r="59" spans="1:6" ht="16.5" customHeight="1" x14ac:dyDescent="0.25">
      <c r="A59" s="6" t="s">
        <v>23</v>
      </c>
      <c r="B59" s="5" t="s">
        <v>15</v>
      </c>
      <c r="C59" s="5" t="s">
        <v>44</v>
      </c>
      <c r="D59" s="189" t="s">
        <v>52</v>
      </c>
      <c r="E59" s="5" t="s">
        <v>24</v>
      </c>
      <c r="F59" s="87">
        <f>SUM(F60)</f>
        <v>1711</v>
      </c>
    </row>
    <row r="60" spans="1:6" ht="13.5" customHeight="1" x14ac:dyDescent="0.25">
      <c r="A60" s="2" t="s">
        <v>25</v>
      </c>
      <c r="B60" s="5" t="s">
        <v>15</v>
      </c>
      <c r="C60" s="5" t="s">
        <v>44</v>
      </c>
      <c r="D60" s="189" t="s">
        <v>52</v>
      </c>
      <c r="E60" s="5" t="s">
        <v>26</v>
      </c>
      <c r="F60" s="41">
        <f>SUM(прил9!G172)</f>
        <v>1711</v>
      </c>
    </row>
    <row r="61" spans="1:6" ht="15.75" x14ac:dyDescent="0.25">
      <c r="A61" s="6" t="s">
        <v>31</v>
      </c>
      <c r="B61" s="5" t="s">
        <v>15</v>
      </c>
      <c r="C61" s="5" t="s">
        <v>44</v>
      </c>
      <c r="D61" s="189" t="s">
        <v>52</v>
      </c>
      <c r="E61" s="5" t="s">
        <v>32</v>
      </c>
      <c r="F61" s="87">
        <f>SUM(F62)</f>
        <v>183.5</v>
      </c>
    </row>
    <row r="62" spans="1:6" ht="17.25" customHeight="1" x14ac:dyDescent="0.25">
      <c r="A62" s="6" t="s">
        <v>33</v>
      </c>
      <c r="B62" s="5" t="s">
        <v>15</v>
      </c>
      <c r="C62" s="5" t="s">
        <v>44</v>
      </c>
      <c r="D62" s="189" t="s">
        <v>52</v>
      </c>
      <c r="E62" s="5" t="s">
        <v>34</v>
      </c>
      <c r="F62" s="87">
        <f>SUM(F63:F64)</f>
        <v>183.5</v>
      </c>
    </row>
    <row r="63" spans="1:6" ht="31.5" customHeight="1" x14ac:dyDescent="0.25">
      <c r="A63" s="6" t="s">
        <v>534</v>
      </c>
      <c r="B63" s="5" t="s">
        <v>15</v>
      </c>
      <c r="C63" s="5" t="s">
        <v>44</v>
      </c>
      <c r="D63" s="189" t="s">
        <v>52</v>
      </c>
      <c r="E63" s="5" t="s">
        <v>533</v>
      </c>
      <c r="F63" s="115">
        <f>SUM(прил9!G175)</f>
        <v>21</v>
      </c>
    </row>
    <row r="64" spans="1:6" ht="15.75" customHeight="1" x14ac:dyDescent="0.25">
      <c r="A64" s="6" t="s">
        <v>35</v>
      </c>
      <c r="B64" s="5" t="s">
        <v>15</v>
      </c>
      <c r="C64" s="5" t="s">
        <v>44</v>
      </c>
      <c r="D64" s="189" t="s">
        <v>52</v>
      </c>
      <c r="E64" s="5" t="s">
        <v>36</v>
      </c>
      <c r="F64" s="41">
        <f>SUM(прил9!G176)</f>
        <v>162.5</v>
      </c>
    </row>
    <row r="65" spans="1:6" ht="15.75" customHeight="1" x14ac:dyDescent="0.25">
      <c r="A65" s="6" t="s">
        <v>38</v>
      </c>
      <c r="B65" s="5" t="s">
        <v>15</v>
      </c>
      <c r="C65" s="5" t="s">
        <v>44</v>
      </c>
      <c r="D65" s="189" t="s">
        <v>52</v>
      </c>
      <c r="E65" s="5" t="s">
        <v>37</v>
      </c>
      <c r="F65" s="87">
        <f>SUM(F66)</f>
        <v>1.5</v>
      </c>
    </row>
    <row r="66" spans="1:6" ht="15.75" customHeight="1" x14ac:dyDescent="0.25">
      <c r="A66" s="6" t="s">
        <v>343</v>
      </c>
      <c r="B66" s="5" t="s">
        <v>15</v>
      </c>
      <c r="C66" s="5" t="s">
        <v>44</v>
      </c>
      <c r="D66" s="189" t="s">
        <v>52</v>
      </c>
      <c r="E66" s="5" t="s">
        <v>39</v>
      </c>
      <c r="F66" s="87">
        <f>SUM(F67)</f>
        <v>1.5</v>
      </c>
    </row>
    <row r="67" spans="1:6" ht="15.75" customHeight="1" x14ac:dyDescent="0.25">
      <c r="A67" s="6" t="s">
        <v>41</v>
      </c>
      <c r="B67" s="5" t="s">
        <v>15</v>
      </c>
      <c r="C67" s="5" t="s">
        <v>44</v>
      </c>
      <c r="D67" s="189" t="s">
        <v>52</v>
      </c>
      <c r="E67" s="5" t="s">
        <v>42</v>
      </c>
      <c r="F67" s="41">
        <f>SUM(прил9!G179)</f>
        <v>1.5</v>
      </c>
    </row>
    <row r="68" spans="1:6" ht="47.25" x14ac:dyDescent="0.25">
      <c r="A68" s="11" t="s">
        <v>53</v>
      </c>
      <c r="B68" s="5" t="s">
        <v>15</v>
      </c>
      <c r="C68" s="5" t="s">
        <v>44</v>
      </c>
      <c r="D68" s="189" t="s">
        <v>54</v>
      </c>
      <c r="E68" s="5"/>
      <c r="F68" s="87">
        <f>SUM(F69,F72)</f>
        <v>237</v>
      </c>
    </row>
    <row r="69" spans="1:6" ht="31.5" x14ac:dyDescent="0.25">
      <c r="A69" s="6" t="s">
        <v>21</v>
      </c>
      <c r="B69" s="5" t="s">
        <v>15</v>
      </c>
      <c r="C69" s="5" t="s">
        <v>44</v>
      </c>
      <c r="D69" s="189" t="s">
        <v>54</v>
      </c>
      <c r="E69" s="5" t="s">
        <v>22</v>
      </c>
      <c r="F69" s="87">
        <f>SUM(F70)</f>
        <v>230</v>
      </c>
    </row>
    <row r="70" spans="1:6" ht="14.25" customHeight="1" x14ac:dyDescent="0.25">
      <c r="A70" s="6" t="s">
        <v>23</v>
      </c>
      <c r="B70" s="5" t="s">
        <v>15</v>
      </c>
      <c r="C70" s="5" t="s">
        <v>44</v>
      </c>
      <c r="D70" s="189" t="s">
        <v>54</v>
      </c>
      <c r="E70" s="5" t="s">
        <v>24</v>
      </c>
      <c r="F70" s="87">
        <f>SUM(F71)</f>
        <v>230</v>
      </c>
    </row>
    <row r="71" spans="1:6" ht="15.75" x14ac:dyDescent="0.25">
      <c r="A71" s="2" t="s">
        <v>25</v>
      </c>
      <c r="B71" s="5" t="s">
        <v>15</v>
      </c>
      <c r="C71" s="5" t="s">
        <v>44</v>
      </c>
      <c r="D71" s="189" t="s">
        <v>54</v>
      </c>
      <c r="E71" s="5" t="s">
        <v>26</v>
      </c>
      <c r="F71" s="41">
        <f>SUM(прил9!G49)</f>
        <v>230</v>
      </c>
    </row>
    <row r="72" spans="1:6" ht="15.75" x14ac:dyDescent="0.25">
      <c r="A72" s="6" t="s">
        <v>31</v>
      </c>
      <c r="B72" s="5" t="s">
        <v>15</v>
      </c>
      <c r="C72" s="5" t="s">
        <v>44</v>
      </c>
      <c r="D72" s="189" t="s">
        <v>54</v>
      </c>
      <c r="E72" s="5" t="s">
        <v>32</v>
      </c>
      <c r="F72" s="87">
        <f>SUM(F73)</f>
        <v>7</v>
      </c>
    </row>
    <row r="73" spans="1:6" ht="15.75" customHeight="1" x14ac:dyDescent="0.25">
      <c r="A73" s="6" t="s">
        <v>33</v>
      </c>
      <c r="B73" s="5" t="s">
        <v>15</v>
      </c>
      <c r="C73" s="5" t="s">
        <v>44</v>
      </c>
      <c r="D73" s="189" t="s">
        <v>54</v>
      </c>
      <c r="E73" s="5" t="s">
        <v>34</v>
      </c>
      <c r="F73" s="87">
        <f>SUM(F74)</f>
        <v>7</v>
      </c>
    </row>
    <row r="74" spans="1:6" ht="15.75" customHeight="1" x14ac:dyDescent="0.25">
      <c r="A74" s="6" t="s">
        <v>35</v>
      </c>
      <c r="B74" s="5" t="s">
        <v>15</v>
      </c>
      <c r="C74" s="5" t="s">
        <v>44</v>
      </c>
      <c r="D74" s="189" t="s">
        <v>54</v>
      </c>
      <c r="E74" s="5" t="s">
        <v>36</v>
      </c>
      <c r="F74" s="41">
        <f>SUM(прил9!G52)</f>
        <v>7</v>
      </c>
    </row>
    <row r="75" spans="1:6" ht="47.25" x14ac:dyDescent="0.25">
      <c r="A75" s="11" t="s">
        <v>56</v>
      </c>
      <c r="B75" s="5" t="s">
        <v>15</v>
      </c>
      <c r="C75" s="5" t="s">
        <v>44</v>
      </c>
      <c r="D75" s="5" t="s">
        <v>55</v>
      </c>
      <c r="E75" s="5"/>
      <c r="F75" s="87">
        <f>SUM(F76,F79)</f>
        <v>237</v>
      </c>
    </row>
    <row r="76" spans="1:6" ht="33.75" customHeight="1" x14ac:dyDescent="0.25">
      <c r="A76" s="6" t="s">
        <v>21</v>
      </c>
      <c r="B76" s="5" t="s">
        <v>15</v>
      </c>
      <c r="C76" s="5" t="s">
        <v>44</v>
      </c>
      <c r="D76" s="5" t="s">
        <v>55</v>
      </c>
      <c r="E76" s="5" t="s">
        <v>22</v>
      </c>
      <c r="F76" s="87">
        <f>SUM(F77)</f>
        <v>237</v>
      </c>
    </row>
    <row r="77" spans="1:6" ht="16.5" customHeight="1" x14ac:dyDescent="0.25">
      <c r="A77" s="6" t="s">
        <v>23</v>
      </c>
      <c r="B77" s="5" t="s">
        <v>15</v>
      </c>
      <c r="C77" s="5" t="s">
        <v>44</v>
      </c>
      <c r="D77" s="5" t="s">
        <v>55</v>
      </c>
      <c r="E77" s="5" t="s">
        <v>24</v>
      </c>
      <c r="F77" s="87">
        <f>SUM(F78)</f>
        <v>237</v>
      </c>
    </row>
    <row r="78" spans="1:6" ht="15.75" x14ac:dyDescent="0.25">
      <c r="A78" s="2" t="s">
        <v>25</v>
      </c>
      <c r="B78" s="5" t="s">
        <v>15</v>
      </c>
      <c r="C78" s="5" t="s">
        <v>44</v>
      </c>
      <c r="D78" s="5" t="s">
        <v>55</v>
      </c>
      <c r="E78" s="5" t="s">
        <v>26</v>
      </c>
      <c r="F78" s="41">
        <f>SUM(прил9!G56)</f>
        <v>237</v>
      </c>
    </row>
    <row r="79" spans="1:6" ht="15.75" hidden="1" x14ac:dyDescent="0.25">
      <c r="A79" s="6" t="s">
        <v>31</v>
      </c>
      <c r="B79" s="5" t="s">
        <v>15</v>
      </c>
      <c r="C79" s="5" t="s">
        <v>44</v>
      </c>
      <c r="D79" s="5" t="s">
        <v>55</v>
      </c>
      <c r="E79" s="5" t="s">
        <v>32</v>
      </c>
      <c r="F79" s="87">
        <f>SUM(F80)</f>
        <v>0</v>
      </c>
    </row>
    <row r="80" spans="1:6" ht="17.25" hidden="1" customHeight="1" x14ac:dyDescent="0.25">
      <c r="A80" s="6" t="s">
        <v>33</v>
      </c>
      <c r="B80" s="5" t="s">
        <v>15</v>
      </c>
      <c r="C80" s="5" t="s">
        <v>44</v>
      </c>
      <c r="D80" s="5" t="s">
        <v>55</v>
      </c>
      <c r="E80" s="5" t="s">
        <v>34</v>
      </c>
      <c r="F80" s="87">
        <f>SUM(F81)</f>
        <v>0</v>
      </c>
    </row>
    <row r="81" spans="1:6" ht="18.75" hidden="1" customHeight="1" x14ac:dyDescent="0.25">
      <c r="A81" s="6" t="s">
        <v>35</v>
      </c>
      <c r="B81" s="5" t="s">
        <v>15</v>
      </c>
      <c r="C81" s="5" t="s">
        <v>44</v>
      </c>
      <c r="D81" s="5" t="s">
        <v>55</v>
      </c>
      <c r="E81" s="5" t="s">
        <v>36</v>
      </c>
      <c r="F81" s="41">
        <f>SUM(прил9!G59)</f>
        <v>0</v>
      </c>
    </row>
    <row r="82" spans="1:6" ht="31.5" x14ac:dyDescent="0.25">
      <c r="A82" s="11" t="s">
        <v>58</v>
      </c>
      <c r="B82" s="5" t="s">
        <v>15</v>
      </c>
      <c r="C82" s="5" t="s">
        <v>44</v>
      </c>
      <c r="D82" s="5" t="s">
        <v>57</v>
      </c>
      <c r="E82" s="5"/>
      <c r="F82" s="87">
        <f>SUM(F83,F86)</f>
        <v>237</v>
      </c>
    </row>
    <row r="83" spans="1:6" ht="31.5" x14ac:dyDescent="0.25">
      <c r="A83" s="6" t="s">
        <v>21</v>
      </c>
      <c r="B83" s="5" t="s">
        <v>15</v>
      </c>
      <c r="C83" s="5" t="s">
        <v>44</v>
      </c>
      <c r="D83" s="5" t="s">
        <v>57</v>
      </c>
      <c r="E83" s="5" t="s">
        <v>22</v>
      </c>
      <c r="F83" s="87">
        <f>SUM(F84)</f>
        <v>237</v>
      </c>
    </row>
    <row r="84" spans="1:6" ht="17.25" customHeight="1" x14ac:dyDescent="0.25">
      <c r="A84" s="6" t="s">
        <v>23</v>
      </c>
      <c r="B84" s="5" t="s">
        <v>15</v>
      </c>
      <c r="C84" s="5" t="s">
        <v>44</v>
      </c>
      <c r="D84" s="5" t="s">
        <v>57</v>
      </c>
      <c r="E84" s="5" t="s">
        <v>24</v>
      </c>
      <c r="F84" s="87">
        <f>SUM(F85)</f>
        <v>237</v>
      </c>
    </row>
    <row r="85" spans="1:6" ht="13.5" customHeight="1" x14ac:dyDescent="0.25">
      <c r="A85" s="2" t="s">
        <v>25</v>
      </c>
      <c r="B85" s="5" t="s">
        <v>15</v>
      </c>
      <c r="C85" s="5" t="s">
        <v>44</v>
      </c>
      <c r="D85" s="5" t="s">
        <v>57</v>
      </c>
      <c r="E85" s="5" t="s">
        <v>26</v>
      </c>
      <c r="F85" s="41">
        <f>SUM(прил9!G63)</f>
        <v>237</v>
      </c>
    </row>
    <row r="86" spans="1:6" ht="15.75" hidden="1" x14ac:dyDescent="0.25">
      <c r="A86" s="6" t="s">
        <v>31</v>
      </c>
      <c r="B86" s="5" t="s">
        <v>15</v>
      </c>
      <c r="C86" s="5" t="s">
        <v>44</v>
      </c>
      <c r="D86" s="5" t="s">
        <v>57</v>
      </c>
      <c r="E86" s="5" t="s">
        <v>32</v>
      </c>
      <c r="F86" s="87">
        <f>SUM(F87)</f>
        <v>0</v>
      </c>
    </row>
    <row r="87" spans="1:6" ht="18" hidden="1" customHeight="1" x14ac:dyDescent="0.25">
      <c r="A87" s="6" t="s">
        <v>33</v>
      </c>
      <c r="B87" s="5" t="s">
        <v>15</v>
      </c>
      <c r="C87" s="5" t="s">
        <v>44</v>
      </c>
      <c r="D87" s="5" t="s">
        <v>57</v>
      </c>
      <c r="E87" s="5" t="s">
        <v>34</v>
      </c>
      <c r="F87" s="87">
        <f>SUM(F88)</f>
        <v>0</v>
      </c>
    </row>
    <row r="88" spans="1:6" ht="16.5" hidden="1" customHeight="1" x14ac:dyDescent="0.25">
      <c r="A88" s="6" t="s">
        <v>35</v>
      </c>
      <c r="B88" s="5" t="s">
        <v>15</v>
      </c>
      <c r="C88" s="5" t="s">
        <v>44</v>
      </c>
      <c r="D88" s="5" t="s">
        <v>57</v>
      </c>
      <c r="E88" s="5" t="s">
        <v>36</v>
      </c>
      <c r="F88" s="41">
        <f>SUM(прил9!G66)</f>
        <v>0</v>
      </c>
    </row>
    <row r="89" spans="1:6" ht="47.25" x14ac:dyDescent="0.25">
      <c r="A89" s="11" t="s">
        <v>59</v>
      </c>
      <c r="B89" s="5" t="s">
        <v>15</v>
      </c>
      <c r="C89" s="5" t="s">
        <v>44</v>
      </c>
      <c r="D89" s="5" t="s">
        <v>60</v>
      </c>
      <c r="E89" s="5"/>
      <c r="F89" s="87">
        <f>SUM(F90,F93)</f>
        <v>711</v>
      </c>
    </row>
    <row r="90" spans="1:6" ht="31.5" x14ac:dyDescent="0.25">
      <c r="A90" s="6" t="s">
        <v>21</v>
      </c>
      <c r="B90" s="5" t="s">
        <v>15</v>
      </c>
      <c r="C90" s="5" t="s">
        <v>44</v>
      </c>
      <c r="D90" s="5" t="s">
        <v>60</v>
      </c>
      <c r="E90" s="5" t="s">
        <v>22</v>
      </c>
      <c r="F90" s="87">
        <f>SUM(F91)</f>
        <v>711</v>
      </c>
    </row>
    <row r="91" spans="1:6" ht="15.75" customHeight="1" x14ac:dyDescent="0.25">
      <c r="A91" s="6" t="s">
        <v>23</v>
      </c>
      <c r="B91" s="5" t="s">
        <v>15</v>
      </c>
      <c r="C91" s="5" t="s">
        <v>44</v>
      </c>
      <c r="D91" s="5" t="s">
        <v>60</v>
      </c>
      <c r="E91" s="5" t="s">
        <v>24</v>
      </c>
      <c r="F91" s="87">
        <f>SUM(F92)</f>
        <v>711</v>
      </c>
    </row>
    <row r="92" spans="1:6" ht="15.75" x14ac:dyDescent="0.25">
      <c r="A92" s="2" t="s">
        <v>25</v>
      </c>
      <c r="B92" s="5" t="s">
        <v>15</v>
      </c>
      <c r="C92" s="5" t="s">
        <v>44</v>
      </c>
      <c r="D92" s="5" t="s">
        <v>60</v>
      </c>
      <c r="E92" s="5" t="s">
        <v>26</v>
      </c>
      <c r="F92" s="41">
        <f>SUM(прил9!G70)</f>
        <v>711</v>
      </c>
    </row>
    <row r="93" spans="1:6" ht="15.75" hidden="1" x14ac:dyDescent="0.25">
      <c r="A93" s="6" t="s">
        <v>31</v>
      </c>
      <c r="B93" s="5" t="s">
        <v>15</v>
      </c>
      <c r="C93" s="5" t="s">
        <v>44</v>
      </c>
      <c r="D93" s="5" t="s">
        <v>60</v>
      </c>
      <c r="E93" s="5" t="s">
        <v>32</v>
      </c>
      <c r="F93" s="87">
        <f>SUM(F94)</f>
        <v>0</v>
      </c>
    </row>
    <row r="94" spans="1:6" ht="16.5" hidden="1" customHeight="1" x14ac:dyDescent="0.25">
      <c r="A94" s="6" t="s">
        <v>33</v>
      </c>
      <c r="B94" s="5" t="s">
        <v>15</v>
      </c>
      <c r="C94" s="5" t="s">
        <v>44</v>
      </c>
      <c r="D94" s="5" t="s">
        <v>60</v>
      </c>
      <c r="E94" s="5" t="s">
        <v>34</v>
      </c>
      <c r="F94" s="87">
        <f>SUM(F95)</f>
        <v>0</v>
      </c>
    </row>
    <row r="95" spans="1:6" ht="15.75" hidden="1" customHeight="1" x14ac:dyDescent="0.25">
      <c r="A95" s="6" t="s">
        <v>35</v>
      </c>
      <c r="B95" s="5" t="s">
        <v>15</v>
      </c>
      <c r="C95" s="5" t="s">
        <v>44</v>
      </c>
      <c r="D95" s="5" t="s">
        <v>60</v>
      </c>
      <c r="E95" s="5" t="s">
        <v>36</v>
      </c>
      <c r="F95" s="41">
        <f>SUM(прил9!G73)</f>
        <v>0</v>
      </c>
    </row>
    <row r="96" spans="1:6" ht="15.75" customHeight="1" x14ac:dyDescent="0.25">
      <c r="A96" s="62" t="s">
        <v>542</v>
      </c>
      <c r="B96" s="63" t="s">
        <v>15</v>
      </c>
      <c r="C96" s="63" t="s">
        <v>541</v>
      </c>
      <c r="D96" s="63"/>
      <c r="E96" s="63"/>
      <c r="F96" s="67">
        <f>SUM(F97)</f>
        <v>6.3</v>
      </c>
    </row>
    <row r="97" spans="1:6" ht="15.75" customHeight="1" x14ac:dyDescent="0.25">
      <c r="A97" s="82" t="s">
        <v>68</v>
      </c>
      <c r="B97" s="77" t="s">
        <v>15</v>
      </c>
      <c r="C97" s="77" t="s">
        <v>541</v>
      </c>
      <c r="D97" s="83" t="s">
        <v>69</v>
      </c>
      <c r="E97" s="77"/>
      <c r="F97" s="78">
        <f>SUM(F98)</f>
        <v>6.3</v>
      </c>
    </row>
    <row r="98" spans="1:6" ht="30.75" customHeight="1" x14ac:dyDescent="0.25">
      <c r="A98" s="6" t="s">
        <v>543</v>
      </c>
      <c r="B98" s="5" t="s">
        <v>15</v>
      </c>
      <c r="C98" s="132" t="s">
        <v>541</v>
      </c>
      <c r="D98" s="5" t="s">
        <v>544</v>
      </c>
      <c r="E98" s="5"/>
      <c r="F98" s="87">
        <f>SUM(F99)</f>
        <v>6.3</v>
      </c>
    </row>
    <row r="99" spans="1:6" ht="15.75" customHeight="1" x14ac:dyDescent="0.25">
      <c r="A99" s="6" t="s">
        <v>31</v>
      </c>
      <c r="B99" s="5" t="s">
        <v>15</v>
      </c>
      <c r="C99" s="132" t="s">
        <v>541</v>
      </c>
      <c r="D99" s="5" t="s">
        <v>544</v>
      </c>
      <c r="E99" s="5" t="s">
        <v>32</v>
      </c>
      <c r="F99" s="87">
        <f>SUM(F100)</f>
        <v>6.3</v>
      </c>
    </row>
    <row r="100" spans="1:6" ht="15.75" customHeight="1" x14ac:dyDescent="0.25">
      <c r="A100" s="6" t="s">
        <v>33</v>
      </c>
      <c r="B100" s="5" t="s">
        <v>15</v>
      </c>
      <c r="C100" s="132" t="s">
        <v>541</v>
      </c>
      <c r="D100" s="5" t="s">
        <v>544</v>
      </c>
      <c r="E100" s="5" t="s">
        <v>34</v>
      </c>
      <c r="F100" s="87">
        <f>SUM(F101)</f>
        <v>6.3</v>
      </c>
    </row>
    <row r="101" spans="1:6" ht="15.75" customHeight="1" x14ac:dyDescent="0.25">
      <c r="A101" s="6" t="s">
        <v>35</v>
      </c>
      <c r="B101" s="5" t="s">
        <v>15</v>
      </c>
      <c r="C101" s="132" t="s">
        <v>541</v>
      </c>
      <c r="D101" s="5" t="s">
        <v>544</v>
      </c>
      <c r="E101" s="5" t="s">
        <v>36</v>
      </c>
      <c r="F101" s="41">
        <f>SUM(прил9!G79)</f>
        <v>6.3</v>
      </c>
    </row>
    <row r="102" spans="1:6" ht="15.75" x14ac:dyDescent="0.25">
      <c r="A102" s="102" t="s">
        <v>61</v>
      </c>
      <c r="B102" s="64" t="s">
        <v>15</v>
      </c>
      <c r="C102" s="103">
        <v>11</v>
      </c>
      <c r="D102" s="103"/>
      <c r="E102" s="63"/>
      <c r="F102" s="67">
        <f>SUM(F103)</f>
        <v>425</v>
      </c>
    </row>
    <row r="103" spans="1:6" ht="15.75" x14ac:dyDescent="0.25">
      <c r="A103" s="106" t="s">
        <v>61</v>
      </c>
      <c r="B103" s="77" t="s">
        <v>15</v>
      </c>
      <c r="C103" s="80">
        <v>11</v>
      </c>
      <c r="D103" s="80" t="s">
        <v>62</v>
      </c>
      <c r="E103" s="77"/>
      <c r="F103" s="78">
        <f>SUM(F104)</f>
        <v>425</v>
      </c>
    </row>
    <row r="104" spans="1:6" ht="15.75" x14ac:dyDescent="0.25">
      <c r="A104" s="14" t="s">
        <v>63</v>
      </c>
      <c r="B104" s="5" t="s">
        <v>15</v>
      </c>
      <c r="C104" s="189">
        <v>11</v>
      </c>
      <c r="D104" s="189" t="s">
        <v>64</v>
      </c>
      <c r="E104" s="5"/>
      <c r="F104" s="87">
        <f>SUM(F105)</f>
        <v>425</v>
      </c>
    </row>
    <row r="105" spans="1:6" ht="15.75" x14ac:dyDescent="0.25">
      <c r="A105" s="6" t="s">
        <v>38</v>
      </c>
      <c r="B105" s="5" t="s">
        <v>15</v>
      </c>
      <c r="C105" s="189">
        <v>11</v>
      </c>
      <c r="D105" s="189" t="s">
        <v>64</v>
      </c>
      <c r="E105" s="5" t="s">
        <v>37</v>
      </c>
      <c r="F105" s="87">
        <f>SUM(F106)</f>
        <v>425</v>
      </c>
    </row>
    <row r="106" spans="1:6" ht="15.75" x14ac:dyDescent="0.25">
      <c r="A106" s="2" t="s">
        <v>65</v>
      </c>
      <c r="B106" s="5" t="s">
        <v>15</v>
      </c>
      <c r="C106" s="189">
        <v>11</v>
      </c>
      <c r="D106" s="189" t="s">
        <v>64</v>
      </c>
      <c r="E106" s="5" t="s">
        <v>66</v>
      </c>
      <c r="F106" s="41">
        <f>SUM(прил9!G84)</f>
        <v>425</v>
      </c>
    </row>
    <row r="107" spans="1:6" ht="15.75" x14ac:dyDescent="0.25">
      <c r="A107" s="102" t="s">
        <v>67</v>
      </c>
      <c r="B107" s="64" t="s">
        <v>15</v>
      </c>
      <c r="C107" s="103">
        <v>13</v>
      </c>
      <c r="D107" s="103"/>
      <c r="E107" s="63"/>
      <c r="F107" s="67">
        <f>SUM(F108,F117,F122,F135)</f>
        <v>4374.5</v>
      </c>
    </row>
    <row r="108" spans="1:6" ht="15.75" x14ac:dyDescent="0.25">
      <c r="A108" s="107" t="s">
        <v>68</v>
      </c>
      <c r="B108" s="77" t="s">
        <v>15</v>
      </c>
      <c r="C108" s="83">
        <v>13</v>
      </c>
      <c r="D108" s="83" t="s">
        <v>69</v>
      </c>
      <c r="E108" s="77"/>
      <c r="F108" s="78">
        <f>SUM(F109)</f>
        <v>657.5</v>
      </c>
    </row>
    <row r="109" spans="1:6" ht="15.75" x14ac:dyDescent="0.25">
      <c r="A109" s="14" t="s">
        <v>70</v>
      </c>
      <c r="B109" s="5" t="s">
        <v>15</v>
      </c>
      <c r="C109" s="18">
        <v>13</v>
      </c>
      <c r="D109" s="18" t="s">
        <v>71</v>
      </c>
      <c r="E109" s="5"/>
      <c r="F109" s="87">
        <f>SUM(F110)</f>
        <v>657.5</v>
      </c>
    </row>
    <row r="110" spans="1:6" ht="63" customHeight="1" x14ac:dyDescent="0.25">
      <c r="A110" s="14" t="s">
        <v>72</v>
      </c>
      <c r="B110" s="5" t="s">
        <v>15</v>
      </c>
      <c r="C110" s="18">
        <v>13</v>
      </c>
      <c r="D110" s="18" t="s">
        <v>73</v>
      </c>
      <c r="E110" s="5"/>
      <c r="F110" s="87">
        <f>SUM(F111,F114)</f>
        <v>657.5</v>
      </c>
    </row>
    <row r="111" spans="1:6" ht="31.5" x14ac:dyDescent="0.25">
      <c r="A111" s="6" t="s">
        <v>21</v>
      </c>
      <c r="B111" s="5" t="s">
        <v>15</v>
      </c>
      <c r="C111" s="18">
        <v>13</v>
      </c>
      <c r="D111" s="18" t="s">
        <v>73</v>
      </c>
      <c r="E111" s="5" t="s">
        <v>22</v>
      </c>
      <c r="F111" s="87">
        <f>SUM(F112)</f>
        <v>657.5</v>
      </c>
    </row>
    <row r="112" spans="1:6" ht="15.75" customHeight="1" x14ac:dyDescent="0.25">
      <c r="A112" s="6" t="s">
        <v>23</v>
      </c>
      <c r="B112" s="5" t="s">
        <v>15</v>
      </c>
      <c r="C112" s="18">
        <v>13</v>
      </c>
      <c r="D112" s="18" t="s">
        <v>73</v>
      </c>
      <c r="E112" s="5" t="s">
        <v>24</v>
      </c>
      <c r="F112" s="87">
        <f>SUM(F113)</f>
        <v>657.5</v>
      </c>
    </row>
    <row r="113" spans="1:6" ht="15.75" x14ac:dyDescent="0.25">
      <c r="A113" s="2" t="s">
        <v>25</v>
      </c>
      <c r="B113" s="5" t="s">
        <v>15</v>
      </c>
      <c r="C113" s="18">
        <v>13</v>
      </c>
      <c r="D113" s="18" t="s">
        <v>73</v>
      </c>
      <c r="E113" s="5" t="s">
        <v>26</v>
      </c>
      <c r="F113" s="41">
        <f>SUM(прил9!G91)</f>
        <v>657.5</v>
      </c>
    </row>
    <row r="114" spans="1:6" ht="15.75" hidden="1" x14ac:dyDescent="0.25">
      <c r="A114" s="6" t="s">
        <v>31</v>
      </c>
      <c r="B114" s="5" t="s">
        <v>15</v>
      </c>
      <c r="C114" s="18">
        <v>13</v>
      </c>
      <c r="D114" s="18" t="s">
        <v>73</v>
      </c>
      <c r="E114" s="5" t="s">
        <v>32</v>
      </c>
      <c r="F114" s="87">
        <f>SUM(F115)</f>
        <v>0</v>
      </c>
    </row>
    <row r="115" spans="1:6" ht="15.75" hidden="1" customHeight="1" x14ac:dyDescent="0.25">
      <c r="A115" s="6" t="s">
        <v>33</v>
      </c>
      <c r="B115" s="5" t="s">
        <v>15</v>
      </c>
      <c r="C115" s="18">
        <v>13</v>
      </c>
      <c r="D115" s="18" t="s">
        <v>73</v>
      </c>
      <c r="E115" s="5" t="s">
        <v>34</v>
      </c>
      <c r="F115" s="87">
        <f>SUM(F116)</f>
        <v>0</v>
      </c>
    </row>
    <row r="116" spans="1:6" ht="15.75" hidden="1" customHeight="1" x14ac:dyDescent="0.25">
      <c r="A116" s="6" t="s">
        <v>35</v>
      </c>
      <c r="B116" s="5" t="s">
        <v>15</v>
      </c>
      <c r="C116" s="18">
        <v>13</v>
      </c>
      <c r="D116" s="18" t="s">
        <v>73</v>
      </c>
      <c r="E116" s="5" t="s">
        <v>36</v>
      </c>
      <c r="F116" s="41">
        <f>SUM(прил9!G94)</f>
        <v>0</v>
      </c>
    </row>
    <row r="117" spans="1:6" ht="31.5" x14ac:dyDescent="0.25">
      <c r="A117" s="106" t="s">
        <v>74</v>
      </c>
      <c r="B117" s="77" t="s">
        <v>15</v>
      </c>
      <c r="C117" s="80">
        <v>13</v>
      </c>
      <c r="D117" s="80" t="s">
        <v>75</v>
      </c>
      <c r="E117" s="77"/>
      <c r="F117" s="78">
        <f>SUM(F118)</f>
        <v>120</v>
      </c>
    </row>
    <row r="118" spans="1:6" ht="15.75" x14ac:dyDescent="0.25">
      <c r="A118" s="11" t="s">
        <v>76</v>
      </c>
      <c r="B118" s="5" t="s">
        <v>15</v>
      </c>
      <c r="C118" s="189">
        <v>13</v>
      </c>
      <c r="D118" s="189" t="s">
        <v>77</v>
      </c>
      <c r="E118" s="5"/>
      <c r="F118" s="87">
        <f>SUM(F119)</f>
        <v>120</v>
      </c>
    </row>
    <row r="119" spans="1:6" ht="15.75" x14ac:dyDescent="0.25">
      <c r="A119" s="6" t="s">
        <v>31</v>
      </c>
      <c r="B119" s="5" t="s">
        <v>15</v>
      </c>
      <c r="C119" s="189">
        <v>13</v>
      </c>
      <c r="D119" s="189" t="s">
        <v>77</v>
      </c>
      <c r="E119" s="5" t="s">
        <v>32</v>
      </c>
      <c r="F119" s="87">
        <f>SUM(F120)</f>
        <v>120</v>
      </c>
    </row>
    <row r="120" spans="1:6" ht="15.75" x14ac:dyDescent="0.25">
      <c r="A120" s="6" t="s">
        <v>31</v>
      </c>
      <c r="B120" s="5" t="s">
        <v>15</v>
      </c>
      <c r="C120" s="189">
        <v>13</v>
      </c>
      <c r="D120" s="189" t="s">
        <v>80</v>
      </c>
      <c r="E120" s="5" t="s">
        <v>34</v>
      </c>
      <c r="F120" s="87">
        <f>SUM(F121)</f>
        <v>120</v>
      </c>
    </row>
    <row r="121" spans="1:6" ht="15.75" customHeight="1" x14ac:dyDescent="0.25">
      <c r="A121" s="6" t="s">
        <v>33</v>
      </c>
      <c r="B121" s="5" t="s">
        <v>15</v>
      </c>
      <c r="C121" s="189">
        <v>13</v>
      </c>
      <c r="D121" s="189" t="s">
        <v>77</v>
      </c>
      <c r="E121" s="5" t="s">
        <v>36</v>
      </c>
      <c r="F121" s="41">
        <f>SUM(прил9!G99)</f>
        <v>120</v>
      </c>
    </row>
    <row r="122" spans="1:6" ht="16.5" customHeight="1" x14ac:dyDescent="0.25">
      <c r="A122" s="76" t="s">
        <v>78</v>
      </c>
      <c r="B122" s="77" t="s">
        <v>15</v>
      </c>
      <c r="C122" s="80">
        <v>13</v>
      </c>
      <c r="D122" s="80" t="s">
        <v>79</v>
      </c>
      <c r="E122" s="77"/>
      <c r="F122" s="78">
        <f>SUM(F123)</f>
        <v>3525</v>
      </c>
    </row>
    <row r="123" spans="1:6" ht="18" customHeight="1" x14ac:dyDescent="0.25">
      <c r="A123" s="11" t="s">
        <v>82</v>
      </c>
      <c r="B123" s="5" t="s">
        <v>15</v>
      </c>
      <c r="C123" s="189">
        <v>13</v>
      </c>
      <c r="D123" s="189" t="s">
        <v>81</v>
      </c>
      <c r="E123" s="5"/>
      <c r="F123" s="87">
        <f>SUM(F124,F127,F132)</f>
        <v>3525</v>
      </c>
    </row>
    <row r="124" spans="1:6" ht="31.5" x14ac:dyDescent="0.25">
      <c r="A124" s="6" t="s">
        <v>21</v>
      </c>
      <c r="B124" s="5" t="s">
        <v>15</v>
      </c>
      <c r="C124" s="189">
        <v>13</v>
      </c>
      <c r="D124" s="189" t="s">
        <v>81</v>
      </c>
      <c r="E124" s="5" t="s">
        <v>22</v>
      </c>
      <c r="F124" s="87">
        <f>SUM(F125)</f>
        <v>1715.5</v>
      </c>
    </row>
    <row r="125" spans="1:6" ht="16.5" customHeight="1" x14ac:dyDescent="0.25">
      <c r="A125" s="2" t="s">
        <v>85</v>
      </c>
      <c r="B125" s="5" t="s">
        <v>15</v>
      </c>
      <c r="C125" s="189">
        <v>13</v>
      </c>
      <c r="D125" s="189" t="s">
        <v>81</v>
      </c>
      <c r="E125" s="5" t="s">
        <v>83</v>
      </c>
      <c r="F125" s="87">
        <f>SUM(F126)</f>
        <v>1715.5</v>
      </c>
    </row>
    <row r="126" spans="1:6" ht="16.5" customHeight="1" x14ac:dyDescent="0.25">
      <c r="A126" s="2" t="s">
        <v>25</v>
      </c>
      <c r="B126" s="5" t="s">
        <v>15</v>
      </c>
      <c r="C126" s="189">
        <v>13</v>
      </c>
      <c r="D126" s="189" t="s">
        <v>81</v>
      </c>
      <c r="E126" s="5" t="s">
        <v>84</v>
      </c>
      <c r="F126" s="41">
        <f>SUM(прил9!G104)</f>
        <v>1715.5</v>
      </c>
    </row>
    <row r="127" spans="1:6" ht="15.75" x14ac:dyDescent="0.25">
      <c r="A127" s="6" t="s">
        <v>31</v>
      </c>
      <c r="B127" s="5" t="s">
        <v>15</v>
      </c>
      <c r="C127" s="189">
        <v>13</v>
      </c>
      <c r="D127" s="189" t="s">
        <v>81</v>
      </c>
      <c r="E127" s="5" t="s">
        <v>32</v>
      </c>
      <c r="F127" s="87">
        <f>SUM(F128)</f>
        <v>1760.4</v>
      </c>
    </row>
    <row r="128" spans="1:6" ht="17.25" customHeight="1" x14ac:dyDescent="0.25">
      <c r="A128" s="6" t="s">
        <v>33</v>
      </c>
      <c r="B128" s="5" t="s">
        <v>15</v>
      </c>
      <c r="C128" s="189">
        <v>13</v>
      </c>
      <c r="D128" s="189" t="s">
        <v>81</v>
      </c>
      <c r="E128" s="5" t="s">
        <v>34</v>
      </c>
      <c r="F128" s="87">
        <f>SUM(F129:F130)</f>
        <v>1760.4</v>
      </c>
    </row>
    <row r="129" spans="1:6" ht="30.75" customHeight="1" x14ac:dyDescent="0.25">
      <c r="A129" s="6" t="s">
        <v>534</v>
      </c>
      <c r="B129" s="5" t="s">
        <v>15</v>
      </c>
      <c r="C129" s="189">
        <v>13</v>
      </c>
      <c r="D129" s="189" t="s">
        <v>81</v>
      </c>
      <c r="E129" s="5" t="s">
        <v>533</v>
      </c>
      <c r="F129" s="115">
        <f>SUM(прил9!G107)</f>
        <v>55</v>
      </c>
    </row>
    <row r="130" spans="1:6" ht="15.75" customHeight="1" x14ac:dyDescent="0.25">
      <c r="A130" s="6" t="s">
        <v>35</v>
      </c>
      <c r="B130" s="5" t="s">
        <v>15</v>
      </c>
      <c r="C130" s="189">
        <v>13</v>
      </c>
      <c r="D130" s="189" t="s">
        <v>81</v>
      </c>
      <c r="E130" s="5" t="s">
        <v>36</v>
      </c>
      <c r="F130" s="41">
        <f>SUM(прил9!G108)</f>
        <v>1705.4</v>
      </c>
    </row>
    <row r="131" spans="1:6" ht="15.75" x14ac:dyDescent="0.25">
      <c r="A131" s="6" t="s">
        <v>38</v>
      </c>
      <c r="B131" s="5" t="s">
        <v>15</v>
      </c>
      <c r="C131" s="189">
        <v>13</v>
      </c>
      <c r="D131" s="189" t="s">
        <v>81</v>
      </c>
      <c r="E131" s="5" t="s">
        <v>37</v>
      </c>
      <c r="F131" s="87">
        <f>SUM(F132)</f>
        <v>49.1</v>
      </c>
    </row>
    <row r="132" spans="1:6" ht="18.75" customHeight="1" x14ac:dyDescent="0.25">
      <c r="A132" s="6" t="s">
        <v>343</v>
      </c>
      <c r="B132" s="5" t="s">
        <v>15</v>
      </c>
      <c r="C132" s="189">
        <v>13</v>
      </c>
      <c r="D132" s="189" t="s">
        <v>81</v>
      </c>
      <c r="E132" s="5" t="s">
        <v>39</v>
      </c>
      <c r="F132" s="87">
        <f>SUM(F133:F134)</f>
        <v>49.1</v>
      </c>
    </row>
    <row r="133" spans="1:6" ht="15.75" customHeight="1" x14ac:dyDescent="0.25">
      <c r="A133" s="6" t="s">
        <v>41</v>
      </c>
      <c r="B133" s="5" t="s">
        <v>15</v>
      </c>
      <c r="C133" s="189">
        <v>13</v>
      </c>
      <c r="D133" s="189" t="s">
        <v>81</v>
      </c>
      <c r="E133" s="5" t="s">
        <v>42</v>
      </c>
      <c r="F133" s="41">
        <f>SUM(прил9!G111)</f>
        <v>40</v>
      </c>
    </row>
    <row r="134" spans="1:6" ht="17.25" customHeight="1" x14ac:dyDescent="0.25">
      <c r="A134" s="6" t="s">
        <v>344</v>
      </c>
      <c r="B134" s="5" t="s">
        <v>15</v>
      </c>
      <c r="C134" s="189">
        <v>13</v>
      </c>
      <c r="D134" s="189" t="s">
        <v>81</v>
      </c>
      <c r="E134" s="5" t="s">
        <v>86</v>
      </c>
      <c r="F134" s="41">
        <f>SUM(прил9!G112)</f>
        <v>9.1</v>
      </c>
    </row>
    <row r="135" spans="1:6" ht="15.75" x14ac:dyDescent="0.25">
      <c r="A135" s="106" t="s">
        <v>87</v>
      </c>
      <c r="B135" s="77" t="s">
        <v>15</v>
      </c>
      <c r="C135" s="80">
        <v>13</v>
      </c>
      <c r="D135" s="80" t="s">
        <v>88</v>
      </c>
      <c r="E135" s="77"/>
      <c r="F135" s="78">
        <f>SUM(F136)</f>
        <v>72</v>
      </c>
    </row>
    <row r="136" spans="1:6" ht="15.75" x14ac:dyDescent="0.25">
      <c r="A136" s="11" t="s">
        <v>89</v>
      </c>
      <c r="B136" s="5" t="s">
        <v>15</v>
      </c>
      <c r="C136" s="189">
        <v>13</v>
      </c>
      <c r="D136" s="189" t="s">
        <v>90</v>
      </c>
      <c r="E136" s="5"/>
      <c r="F136" s="87">
        <f>SUM(F137)</f>
        <v>72</v>
      </c>
    </row>
    <row r="137" spans="1:6" ht="47.25" x14ac:dyDescent="0.25">
      <c r="A137" s="11" t="s">
        <v>92</v>
      </c>
      <c r="B137" s="5" t="s">
        <v>15</v>
      </c>
      <c r="C137" s="189">
        <v>13</v>
      </c>
      <c r="D137" s="189" t="s">
        <v>91</v>
      </c>
      <c r="E137" s="5"/>
      <c r="F137" s="87">
        <f>SUM(F138)</f>
        <v>72</v>
      </c>
    </row>
    <row r="138" spans="1:6" ht="15.75" x14ac:dyDescent="0.25">
      <c r="A138" s="6" t="s">
        <v>31</v>
      </c>
      <c r="B138" s="5" t="s">
        <v>15</v>
      </c>
      <c r="C138" s="189">
        <v>13</v>
      </c>
      <c r="D138" s="189" t="s">
        <v>91</v>
      </c>
      <c r="E138" s="5" t="s">
        <v>32</v>
      </c>
      <c r="F138" s="87">
        <f>SUM(F139)</f>
        <v>72</v>
      </c>
    </row>
    <row r="139" spans="1:6" ht="16.5" customHeight="1" x14ac:dyDescent="0.25">
      <c r="A139" s="6" t="s">
        <v>33</v>
      </c>
      <c r="B139" s="5" t="s">
        <v>15</v>
      </c>
      <c r="C139" s="189">
        <v>13</v>
      </c>
      <c r="D139" s="189" t="s">
        <v>91</v>
      </c>
      <c r="E139" s="5" t="s">
        <v>34</v>
      </c>
      <c r="F139" s="87">
        <f>SUM(F140)</f>
        <v>72</v>
      </c>
    </row>
    <row r="140" spans="1:6" ht="17.25" customHeight="1" x14ac:dyDescent="0.25">
      <c r="A140" s="6" t="s">
        <v>35</v>
      </c>
      <c r="B140" s="5" t="s">
        <v>15</v>
      </c>
      <c r="C140" s="189">
        <v>13</v>
      </c>
      <c r="D140" s="189" t="s">
        <v>91</v>
      </c>
      <c r="E140" s="5" t="s">
        <v>36</v>
      </c>
      <c r="F140" s="41">
        <f>SUM(прил9!G186)</f>
        <v>72</v>
      </c>
    </row>
    <row r="141" spans="1:6" ht="15.75" x14ac:dyDescent="0.25">
      <c r="A141" s="98" t="s">
        <v>93</v>
      </c>
      <c r="B141" s="44" t="s">
        <v>44</v>
      </c>
      <c r="C141" s="100"/>
      <c r="D141" s="100"/>
      <c r="E141" s="43"/>
      <c r="F141" s="50">
        <f>SUM(F142)</f>
        <v>494</v>
      </c>
    </row>
    <row r="142" spans="1:6" ht="15.75" x14ac:dyDescent="0.25">
      <c r="A142" s="102" t="s">
        <v>94</v>
      </c>
      <c r="B142" s="64" t="s">
        <v>44</v>
      </c>
      <c r="C142" s="103">
        <v>12</v>
      </c>
      <c r="D142" s="103"/>
      <c r="E142" s="63"/>
      <c r="F142" s="67">
        <f>SUM(F143)</f>
        <v>494</v>
      </c>
    </row>
    <row r="143" spans="1:6" ht="31.5" x14ac:dyDescent="0.25">
      <c r="A143" s="106" t="s">
        <v>74</v>
      </c>
      <c r="B143" s="77" t="s">
        <v>44</v>
      </c>
      <c r="C143" s="80">
        <v>12</v>
      </c>
      <c r="D143" s="80" t="s">
        <v>75</v>
      </c>
      <c r="E143" s="77"/>
      <c r="F143" s="78">
        <f>SUM(F144)</f>
        <v>494</v>
      </c>
    </row>
    <row r="144" spans="1:6" ht="15" customHeight="1" x14ac:dyDescent="0.25">
      <c r="A144" s="11" t="s">
        <v>82</v>
      </c>
      <c r="B144" s="5" t="s">
        <v>44</v>
      </c>
      <c r="C144" s="189">
        <v>12</v>
      </c>
      <c r="D144" s="189" t="s">
        <v>95</v>
      </c>
      <c r="E144" s="5"/>
      <c r="F144" s="87">
        <f>SUM(F145,F148,F151)</f>
        <v>494</v>
      </c>
    </row>
    <row r="145" spans="1:6" ht="31.5" x14ac:dyDescent="0.25">
      <c r="A145" s="6" t="s">
        <v>21</v>
      </c>
      <c r="B145" s="5" t="s">
        <v>44</v>
      </c>
      <c r="C145" s="189">
        <v>12</v>
      </c>
      <c r="D145" s="189" t="s">
        <v>95</v>
      </c>
      <c r="E145" s="5" t="s">
        <v>22</v>
      </c>
      <c r="F145" s="87">
        <f>SUM(F146)</f>
        <v>469</v>
      </c>
    </row>
    <row r="146" spans="1:6" ht="15.75" x14ac:dyDescent="0.25">
      <c r="A146" s="2" t="s">
        <v>85</v>
      </c>
      <c r="B146" s="5" t="s">
        <v>44</v>
      </c>
      <c r="C146" s="189">
        <v>12</v>
      </c>
      <c r="D146" s="189" t="s">
        <v>95</v>
      </c>
      <c r="E146" s="5" t="s">
        <v>83</v>
      </c>
      <c r="F146" s="87">
        <f>SUM(F147)</f>
        <v>469</v>
      </c>
    </row>
    <row r="147" spans="1:6" ht="15.75" x14ac:dyDescent="0.25">
      <c r="A147" s="2" t="s">
        <v>25</v>
      </c>
      <c r="B147" s="5" t="s">
        <v>44</v>
      </c>
      <c r="C147" s="189">
        <v>12</v>
      </c>
      <c r="D147" s="189" t="s">
        <v>95</v>
      </c>
      <c r="E147" s="5" t="s">
        <v>84</v>
      </c>
      <c r="F147" s="41">
        <f>SUM(прил9!G119)</f>
        <v>469</v>
      </c>
    </row>
    <row r="148" spans="1:6" ht="15.75" x14ac:dyDescent="0.25">
      <c r="A148" s="6" t="s">
        <v>31</v>
      </c>
      <c r="B148" s="5" t="s">
        <v>44</v>
      </c>
      <c r="C148" s="189">
        <v>12</v>
      </c>
      <c r="D148" s="189" t="s">
        <v>95</v>
      </c>
      <c r="E148" s="5" t="s">
        <v>32</v>
      </c>
      <c r="F148" s="87">
        <f>SUM(F149)</f>
        <v>16</v>
      </c>
    </row>
    <row r="149" spans="1:6" ht="15.75" customHeight="1" x14ac:dyDescent="0.25">
      <c r="A149" s="6" t="s">
        <v>33</v>
      </c>
      <c r="B149" s="5" t="s">
        <v>44</v>
      </c>
      <c r="C149" s="189">
        <v>12</v>
      </c>
      <c r="D149" s="189" t="s">
        <v>95</v>
      </c>
      <c r="E149" s="5" t="s">
        <v>34</v>
      </c>
      <c r="F149" s="87">
        <f>SUM(F150)</f>
        <v>16</v>
      </c>
    </row>
    <row r="150" spans="1:6" ht="16.5" customHeight="1" x14ac:dyDescent="0.25">
      <c r="A150" s="6" t="s">
        <v>35</v>
      </c>
      <c r="B150" s="5" t="s">
        <v>44</v>
      </c>
      <c r="C150" s="189">
        <v>12</v>
      </c>
      <c r="D150" s="189" t="s">
        <v>95</v>
      </c>
      <c r="E150" s="5" t="s">
        <v>36</v>
      </c>
      <c r="F150" s="41">
        <f>SUM(прил9!G122)</f>
        <v>16</v>
      </c>
    </row>
    <row r="151" spans="1:6" ht="15.75" x14ac:dyDescent="0.25">
      <c r="A151" s="6" t="s">
        <v>38</v>
      </c>
      <c r="B151" s="5" t="s">
        <v>44</v>
      </c>
      <c r="C151" s="189">
        <v>12</v>
      </c>
      <c r="D151" s="189" t="s">
        <v>95</v>
      </c>
      <c r="E151" s="5" t="s">
        <v>37</v>
      </c>
      <c r="F151" s="87">
        <f>SUM(F152)</f>
        <v>9</v>
      </c>
    </row>
    <row r="152" spans="1:6" ht="17.25" customHeight="1" x14ac:dyDescent="0.25">
      <c r="A152" s="6" t="s">
        <v>343</v>
      </c>
      <c r="B152" s="5" t="s">
        <v>44</v>
      </c>
      <c r="C152" s="189">
        <v>12</v>
      </c>
      <c r="D152" s="189" t="s">
        <v>95</v>
      </c>
      <c r="E152" s="5" t="s">
        <v>39</v>
      </c>
      <c r="F152" s="87">
        <f>SUM(F153)</f>
        <v>9</v>
      </c>
    </row>
    <row r="153" spans="1:6" ht="16.5" customHeight="1" x14ac:dyDescent="0.25">
      <c r="A153" s="6" t="s">
        <v>41</v>
      </c>
      <c r="B153" s="5" t="s">
        <v>44</v>
      </c>
      <c r="C153" s="189">
        <v>12</v>
      </c>
      <c r="D153" s="189" t="s">
        <v>95</v>
      </c>
      <c r="E153" s="5" t="s">
        <v>42</v>
      </c>
      <c r="F153" s="41">
        <f>SUM(прил9!G125)</f>
        <v>9</v>
      </c>
    </row>
    <row r="154" spans="1:6" ht="15.75" x14ac:dyDescent="0.25">
      <c r="A154" s="98" t="s">
        <v>96</v>
      </c>
      <c r="B154" s="44" t="s">
        <v>100</v>
      </c>
      <c r="C154" s="100"/>
      <c r="D154" s="100"/>
      <c r="E154" s="43"/>
      <c r="F154" s="50">
        <f>SUM(F155,F177,F242,F252)</f>
        <v>126957.8</v>
      </c>
    </row>
    <row r="155" spans="1:6" ht="15.75" x14ac:dyDescent="0.25">
      <c r="A155" s="102" t="s">
        <v>97</v>
      </c>
      <c r="B155" s="64" t="s">
        <v>100</v>
      </c>
      <c r="C155" s="64" t="s">
        <v>15</v>
      </c>
      <c r="D155" s="103"/>
      <c r="E155" s="63"/>
      <c r="F155" s="67">
        <f>SUM(F156,F168)</f>
        <v>12240</v>
      </c>
    </row>
    <row r="156" spans="1:6" ht="15.75" x14ac:dyDescent="0.25">
      <c r="A156" s="106" t="s">
        <v>98</v>
      </c>
      <c r="B156" s="77" t="s">
        <v>100</v>
      </c>
      <c r="C156" s="77" t="s">
        <v>15</v>
      </c>
      <c r="D156" s="80" t="s">
        <v>99</v>
      </c>
      <c r="E156" s="77"/>
      <c r="F156" s="78">
        <f>SUM(F157)</f>
        <v>12113</v>
      </c>
    </row>
    <row r="157" spans="1:6" ht="16.5" customHeight="1" x14ac:dyDescent="0.25">
      <c r="A157" s="11" t="s">
        <v>82</v>
      </c>
      <c r="B157" s="5" t="s">
        <v>100</v>
      </c>
      <c r="C157" s="5" t="s">
        <v>15</v>
      </c>
      <c r="D157" s="5" t="s">
        <v>101</v>
      </c>
      <c r="E157" s="5"/>
      <c r="F157" s="87">
        <f>SUM(F158,F162,F165)</f>
        <v>12113</v>
      </c>
    </row>
    <row r="158" spans="1:6" ht="31.5" x14ac:dyDescent="0.25">
      <c r="A158" s="6" t="s">
        <v>21</v>
      </c>
      <c r="B158" s="5" t="s">
        <v>100</v>
      </c>
      <c r="C158" s="5" t="s">
        <v>15</v>
      </c>
      <c r="D158" s="5" t="s">
        <v>101</v>
      </c>
      <c r="E158" s="5" t="s">
        <v>22</v>
      </c>
      <c r="F158" s="87">
        <f>SUM(F159)</f>
        <v>8244</v>
      </c>
    </row>
    <row r="159" spans="1:6" ht="15.75" x14ac:dyDescent="0.25">
      <c r="A159" s="2" t="s">
        <v>85</v>
      </c>
      <c r="B159" s="5" t="s">
        <v>100</v>
      </c>
      <c r="C159" s="5" t="s">
        <v>15</v>
      </c>
      <c r="D159" s="5" t="s">
        <v>101</v>
      </c>
      <c r="E159" s="5" t="s">
        <v>83</v>
      </c>
      <c r="F159" s="87">
        <f>SUM(F160:F161)</f>
        <v>8244</v>
      </c>
    </row>
    <row r="160" spans="1:6" ht="15.75" x14ac:dyDescent="0.25">
      <c r="A160" s="2" t="s">
        <v>25</v>
      </c>
      <c r="B160" s="5" t="s">
        <v>100</v>
      </c>
      <c r="C160" s="5" t="s">
        <v>15</v>
      </c>
      <c r="D160" s="5" t="s">
        <v>101</v>
      </c>
      <c r="E160" s="5" t="s">
        <v>84</v>
      </c>
      <c r="F160" s="41">
        <f>SUM(прил9!G253)</f>
        <v>8220</v>
      </c>
    </row>
    <row r="161" spans="1:6" ht="17.25" customHeight="1" x14ac:dyDescent="0.25">
      <c r="A161" s="6" t="s">
        <v>122</v>
      </c>
      <c r="B161" s="5" t="s">
        <v>100</v>
      </c>
      <c r="C161" s="5" t="s">
        <v>15</v>
      </c>
      <c r="D161" s="5" t="s">
        <v>101</v>
      </c>
      <c r="E161" s="5" t="s">
        <v>121</v>
      </c>
      <c r="F161" s="41">
        <f>SUM(прил9!G254)</f>
        <v>24</v>
      </c>
    </row>
    <row r="162" spans="1:6" ht="15.75" x14ac:dyDescent="0.25">
      <c r="A162" s="6" t="s">
        <v>31</v>
      </c>
      <c r="B162" s="5" t="s">
        <v>100</v>
      </c>
      <c r="C162" s="5" t="s">
        <v>15</v>
      </c>
      <c r="D162" s="5" t="s">
        <v>101</v>
      </c>
      <c r="E162" s="5" t="s">
        <v>32</v>
      </c>
      <c r="F162" s="87">
        <f>SUM(F163)</f>
        <v>3847</v>
      </c>
    </row>
    <row r="163" spans="1:6" ht="17.25" customHeight="1" x14ac:dyDescent="0.25">
      <c r="A163" s="6" t="s">
        <v>33</v>
      </c>
      <c r="B163" s="5" t="s">
        <v>100</v>
      </c>
      <c r="C163" s="5" t="s">
        <v>15</v>
      </c>
      <c r="D163" s="5" t="s">
        <v>101</v>
      </c>
      <c r="E163" s="5" t="s">
        <v>34</v>
      </c>
      <c r="F163" s="87">
        <f>SUM(F164)</f>
        <v>3847</v>
      </c>
    </row>
    <row r="164" spans="1:6" ht="16.5" customHeight="1" x14ac:dyDescent="0.25">
      <c r="A164" s="6" t="s">
        <v>35</v>
      </c>
      <c r="B164" s="5" t="s">
        <v>100</v>
      </c>
      <c r="C164" s="5" t="s">
        <v>15</v>
      </c>
      <c r="D164" s="5" t="s">
        <v>101</v>
      </c>
      <c r="E164" s="5" t="s">
        <v>36</v>
      </c>
      <c r="F164" s="41">
        <f>SUM(прил9!G257)</f>
        <v>3847</v>
      </c>
    </row>
    <row r="165" spans="1:6" ht="15.75" x14ac:dyDescent="0.25">
      <c r="A165" s="6" t="s">
        <v>38</v>
      </c>
      <c r="B165" s="5" t="s">
        <v>100</v>
      </c>
      <c r="C165" s="5" t="s">
        <v>15</v>
      </c>
      <c r="D165" s="5" t="s">
        <v>101</v>
      </c>
      <c r="E165" s="5" t="s">
        <v>37</v>
      </c>
      <c r="F165" s="87">
        <f>SUM(F166)</f>
        <v>22</v>
      </c>
    </row>
    <row r="166" spans="1:6" ht="17.25" customHeight="1" x14ac:dyDescent="0.25">
      <c r="A166" s="6" t="s">
        <v>343</v>
      </c>
      <c r="B166" s="5" t="s">
        <v>100</v>
      </c>
      <c r="C166" s="5" t="s">
        <v>15</v>
      </c>
      <c r="D166" s="5" t="s">
        <v>101</v>
      </c>
      <c r="E166" s="5" t="s">
        <v>39</v>
      </c>
      <c r="F166" s="87">
        <f>SUM(F167)</f>
        <v>22</v>
      </c>
    </row>
    <row r="167" spans="1:6" ht="17.25" customHeight="1" x14ac:dyDescent="0.25">
      <c r="A167" s="6" t="s">
        <v>41</v>
      </c>
      <c r="B167" s="5" t="s">
        <v>100</v>
      </c>
      <c r="C167" s="5" t="s">
        <v>15</v>
      </c>
      <c r="D167" s="5" t="s">
        <v>101</v>
      </c>
      <c r="E167" s="5" t="s">
        <v>42</v>
      </c>
      <c r="F167" s="41">
        <f>SUM(прил9!G260)</f>
        <v>22</v>
      </c>
    </row>
    <row r="168" spans="1:6" ht="17.25" customHeight="1" x14ac:dyDescent="0.25">
      <c r="A168" s="76" t="s">
        <v>125</v>
      </c>
      <c r="B168" s="77" t="s">
        <v>100</v>
      </c>
      <c r="C168" s="77" t="s">
        <v>15</v>
      </c>
      <c r="D168" s="77" t="s">
        <v>124</v>
      </c>
      <c r="E168" s="77"/>
      <c r="F168" s="78">
        <f>SUM(F169,F173)</f>
        <v>127</v>
      </c>
    </row>
    <row r="169" spans="1:6" ht="30.75" customHeight="1" x14ac:dyDescent="0.25">
      <c r="A169" s="6" t="s">
        <v>535</v>
      </c>
      <c r="B169" s="5" t="s">
        <v>100</v>
      </c>
      <c r="C169" s="5" t="s">
        <v>15</v>
      </c>
      <c r="D169" s="5" t="s">
        <v>536</v>
      </c>
      <c r="E169" s="5"/>
      <c r="F169" s="87">
        <f>SUM(F170)</f>
        <v>63.5</v>
      </c>
    </row>
    <row r="170" spans="1:6" ht="17.25" customHeight="1" x14ac:dyDescent="0.25">
      <c r="A170" s="6" t="s">
        <v>31</v>
      </c>
      <c r="B170" s="5" t="s">
        <v>100</v>
      </c>
      <c r="C170" s="5" t="s">
        <v>15</v>
      </c>
      <c r="D170" s="5" t="s">
        <v>536</v>
      </c>
      <c r="E170" s="5" t="s">
        <v>32</v>
      </c>
      <c r="F170" s="87">
        <f>SUM(F171)</f>
        <v>63.5</v>
      </c>
    </row>
    <row r="171" spans="1:6" ht="17.25" customHeight="1" x14ac:dyDescent="0.25">
      <c r="A171" s="6" t="s">
        <v>33</v>
      </c>
      <c r="B171" s="5" t="s">
        <v>100</v>
      </c>
      <c r="C171" s="5" t="s">
        <v>15</v>
      </c>
      <c r="D171" s="5" t="s">
        <v>536</v>
      </c>
      <c r="E171" s="5" t="s">
        <v>34</v>
      </c>
      <c r="F171" s="87">
        <f>SUM(F172)</f>
        <v>63.5</v>
      </c>
    </row>
    <row r="172" spans="1:6" ht="17.25" customHeight="1" x14ac:dyDescent="0.25">
      <c r="A172" s="6" t="s">
        <v>35</v>
      </c>
      <c r="B172" s="5" t="s">
        <v>100</v>
      </c>
      <c r="C172" s="5" t="s">
        <v>15</v>
      </c>
      <c r="D172" s="5" t="s">
        <v>536</v>
      </c>
      <c r="E172" s="5" t="s">
        <v>36</v>
      </c>
      <c r="F172" s="41">
        <f>SUM(прил9!G265)</f>
        <v>63.5</v>
      </c>
    </row>
    <row r="173" spans="1:6" ht="30.75" customHeight="1" x14ac:dyDescent="0.25">
      <c r="A173" s="6" t="s">
        <v>538</v>
      </c>
      <c r="B173" s="5" t="s">
        <v>100</v>
      </c>
      <c r="C173" s="5" t="s">
        <v>15</v>
      </c>
      <c r="D173" s="5" t="s">
        <v>537</v>
      </c>
      <c r="E173" s="5"/>
      <c r="F173" s="87">
        <f>SUM(F174)</f>
        <v>63.5</v>
      </c>
    </row>
    <row r="174" spans="1:6" ht="17.25" customHeight="1" x14ac:dyDescent="0.25">
      <c r="A174" s="6" t="s">
        <v>31</v>
      </c>
      <c r="B174" s="5" t="s">
        <v>100</v>
      </c>
      <c r="C174" s="5" t="s">
        <v>15</v>
      </c>
      <c r="D174" s="5" t="s">
        <v>537</v>
      </c>
      <c r="E174" s="5" t="s">
        <v>32</v>
      </c>
      <c r="F174" s="87">
        <f>SUM(F175)</f>
        <v>63.5</v>
      </c>
    </row>
    <row r="175" spans="1:6" ht="17.25" customHeight="1" x14ac:dyDescent="0.25">
      <c r="A175" s="6" t="s">
        <v>33</v>
      </c>
      <c r="B175" s="5" t="s">
        <v>100</v>
      </c>
      <c r="C175" s="5" t="s">
        <v>15</v>
      </c>
      <c r="D175" s="5" t="s">
        <v>537</v>
      </c>
      <c r="E175" s="5" t="s">
        <v>34</v>
      </c>
      <c r="F175" s="87">
        <f>SUM(F176)</f>
        <v>63.5</v>
      </c>
    </row>
    <row r="176" spans="1:6" ht="17.25" customHeight="1" x14ac:dyDescent="0.25">
      <c r="A176" s="6" t="s">
        <v>35</v>
      </c>
      <c r="B176" s="5" t="s">
        <v>100</v>
      </c>
      <c r="C176" s="5" t="s">
        <v>15</v>
      </c>
      <c r="D176" s="5" t="s">
        <v>537</v>
      </c>
      <c r="E176" s="5" t="s">
        <v>36</v>
      </c>
      <c r="F176" s="41">
        <f>SUM(прил9!G269)</f>
        <v>63.5</v>
      </c>
    </row>
    <row r="177" spans="1:6" ht="15.75" x14ac:dyDescent="0.25">
      <c r="A177" s="102" t="s">
        <v>102</v>
      </c>
      <c r="B177" s="64" t="s">
        <v>100</v>
      </c>
      <c r="C177" s="64" t="s">
        <v>17</v>
      </c>
      <c r="D177" s="103"/>
      <c r="E177" s="63"/>
      <c r="F177" s="67">
        <f>SUM(F178,F191,F204,F218)</f>
        <v>109224</v>
      </c>
    </row>
    <row r="178" spans="1:6" ht="15.75" x14ac:dyDescent="0.25">
      <c r="A178" s="106" t="s">
        <v>104</v>
      </c>
      <c r="B178" s="77" t="s">
        <v>100</v>
      </c>
      <c r="C178" s="77" t="s">
        <v>17</v>
      </c>
      <c r="D178" s="80" t="s">
        <v>103</v>
      </c>
      <c r="E178" s="77"/>
      <c r="F178" s="78">
        <f>SUM(F179)</f>
        <v>18766</v>
      </c>
    </row>
    <row r="179" spans="1:6" ht="18" customHeight="1" x14ac:dyDescent="0.25">
      <c r="A179" s="11" t="s">
        <v>82</v>
      </c>
      <c r="B179" s="5" t="s">
        <v>100</v>
      </c>
      <c r="C179" s="5" t="s">
        <v>17</v>
      </c>
      <c r="D179" s="189" t="s">
        <v>105</v>
      </c>
      <c r="E179" s="5"/>
      <c r="F179" s="87">
        <f>SUM(F180,F183,F187)</f>
        <v>18766</v>
      </c>
    </row>
    <row r="180" spans="1:6" ht="15.75" x14ac:dyDescent="0.25">
      <c r="A180" s="6" t="s">
        <v>31</v>
      </c>
      <c r="B180" s="5" t="s">
        <v>100</v>
      </c>
      <c r="C180" s="5" t="s">
        <v>17</v>
      </c>
      <c r="D180" s="189" t="s">
        <v>105</v>
      </c>
      <c r="E180" s="5" t="s">
        <v>32</v>
      </c>
      <c r="F180" s="87">
        <f>SUM(F181)</f>
        <v>16289.7</v>
      </c>
    </row>
    <row r="181" spans="1:6" ht="15.75" customHeight="1" x14ac:dyDescent="0.25">
      <c r="A181" s="6" t="s">
        <v>33</v>
      </c>
      <c r="B181" s="5" t="s">
        <v>100</v>
      </c>
      <c r="C181" s="5" t="s">
        <v>17</v>
      </c>
      <c r="D181" s="189" t="s">
        <v>105</v>
      </c>
      <c r="E181" s="5" t="s">
        <v>34</v>
      </c>
      <c r="F181" s="87">
        <f>SUM(F182)</f>
        <v>16289.7</v>
      </c>
    </row>
    <row r="182" spans="1:6" ht="16.5" customHeight="1" x14ac:dyDescent="0.25">
      <c r="A182" s="6" t="s">
        <v>35</v>
      </c>
      <c r="B182" s="5" t="s">
        <v>100</v>
      </c>
      <c r="C182" s="5" t="s">
        <v>17</v>
      </c>
      <c r="D182" s="189" t="s">
        <v>105</v>
      </c>
      <c r="E182" s="5" t="s">
        <v>36</v>
      </c>
      <c r="F182" s="41">
        <f>SUM(прил9!G275)</f>
        <v>16289.7</v>
      </c>
    </row>
    <row r="183" spans="1:6" ht="32.25" hidden="1" customHeight="1" x14ac:dyDescent="0.25">
      <c r="A183" s="6" t="s">
        <v>106</v>
      </c>
      <c r="B183" s="5" t="s">
        <v>100</v>
      </c>
      <c r="C183" s="5" t="s">
        <v>17</v>
      </c>
      <c r="D183" s="189" t="s">
        <v>105</v>
      </c>
      <c r="E183" s="5" t="s">
        <v>107</v>
      </c>
      <c r="F183" s="87">
        <f>SUM(F184)</f>
        <v>0</v>
      </c>
    </row>
    <row r="184" spans="1:6" ht="15" hidden="1" customHeight="1" x14ac:dyDescent="0.25">
      <c r="A184" s="6" t="s">
        <v>108</v>
      </c>
      <c r="B184" s="5" t="s">
        <v>100</v>
      </c>
      <c r="C184" s="5" t="s">
        <v>17</v>
      </c>
      <c r="D184" s="189" t="s">
        <v>105</v>
      </c>
      <c r="E184" s="5" t="s">
        <v>109</v>
      </c>
      <c r="F184" s="87">
        <f>SUM(F185:F186)</f>
        <v>0</v>
      </c>
    </row>
    <row r="185" spans="1:6" ht="48.75" hidden="1" customHeight="1" x14ac:dyDescent="0.25">
      <c r="A185" s="6" t="s">
        <v>112</v>
      </c>
      <c r="B185" s="5" t="s">
        <v>100</v>
      </c>
      <c r="C185" s="5" t="s">
        <v>17</v>
      </c>
      <c r="D185" s="189" t="s">
        <v>105</v>
      </c>
      <c r="E185" s="5" t="s">
        <v>110</v>
      </c>
      <c r="F185" s="41">
        <f>SUM(прил9!G278)</f>
        <v>0</v>
      </c>
    </row>
    <row r="186" spans="1:6" ht="15.75" hidden="1" x14ac:dyDescent="0.25">
      <c r="A186" s="6" t="s">
        <v>113</v>
      </c>
      <c r="B186" s="5" t="s">
        <v>100</v>
      </c>
      <c r="C186" s="5" t="s">
        <v>17</v>
      </c>
      <c r="D186" s="189" t="s">
        <v>105</v>
      </c>
      <c r="E186" s="5" t="s">
        <v>111</v>
      </c>
      <c r="F186" s="41">
        <f>SUM(прил9!G279)</f>
        <v>0</v>
      </c>
    </row>
    <row r="187" spans="1:6" ht="15.75" x14ac:dyDescent="0.25">
      <c r="A187" s="6" t="s">
        <v>38</v>
      </c>
      <c r="B187" s="5" t="s">
        <v>100</v>
      </c>
      <c r="C187" s="5" t="s">
        <v>17</v>
      </c>
      <c r="D187" s="189" t="s">
        <v>105</v>
      </c>
      <c r="E187" s="5" t="s">
        <v>37</v>
      </c>
      <c r="F187" s="87">
        <f>SUM(F188)</f>
        <v>2476.3000000000002</v>
      </c>
    </row>
    <row r="188" spans="1:6" ht="18" customHeight="1" x14ac:dyDescent="0.25">
      <c r="A188" s="6" t="s">
        <v>343</v>
      </c>
      <c r="B188" s="5" t="s">
        <v>100</v>
      </c>
      <c r="C188" s="5" t="s">
        <v>17</v>
      </c>
      <c r="D188" s="189" t="s">
        <v>105</v>
      </c>
      <c r="E188" s="5" t="s">
        <v>39</v>
      </c>
      <c r="F188" s="87">
        <f>SUM(F189:F190)</f>
        <v>2476.3000000000002</v>
      </c>
    </row>
    <row r="189" spans="1:6" ht="15.75" customHeight="1" x14ac:dyDescent="0.25">
      <c r="A189" s="6" t="s">
        <v>41</v>
      </c>
      <c r="B189" s="5" t="s">
        <v>100</v>
      </c>
      <c r="C189" s="5" t="s">
        <v>17</v>
      </c>
      <c r="D189" s="189" t="s">
        <v>105</v>
      </c>
      <c r="E189" s="5" t="s">
        <v>42</v>
      </c>
      <c r="F189" s="41">
        <f>SUM(прил9!G282)</f>
        <v>2458</v>
      </c>
    </row>
    <row r="190" spans="1:6" ht="16.5" customHeight="1" x14ac:dyDescent="0.25">
      <c r="A190" s="6" t="s">
        <v>345</v>
      </c>
      <c r="B190" s="5" t="s">
        <v>100</v>
      </c>
      <c r="C190" s="5" t="s">
        <v>17</v>
      </c>
      <c r="D190" s="189" t="s">
        <v>105</v>
      </c>
      <c r="E190" s="5" t="s">
        <v>86</v>
      </c>
      <c r="F190" s="41">
        <f>SUM(прил9!G283)</f>
        <v>18.3</v>
      </c>
    </row>
    <row r="191" spans="1:6" ht="15.75" x14ac:dyDescent="0.25">
      <c r="A191" s="106" t="s">
        <v>115</v>
      </c>
      <c r="B191" s="77" t="s">
        <v>100</v>
      </c>
      <c r="C191" s="77" t="s">
        <v>17</v>
      </c>
      <c r="D191" s="80" t="s">
        <v>114</v>
      </c>
      <c r="E191" s="77"/>
      <c r="F191" s="78">
        <f>SUM(F192)</f>
        <v>5297</v>
      </c>
    </row>
    <row r="192" spans="1:6" ht="16.5" customHeight="1" x14ac:dyDescent="0.25">
      <c r="A192" s="11" t="s">
        <v>82</v>
      </c>
      <c r="B192" s="5" t="s">
        <v>100</v>
      </c>
      <c r="C192" s="5" t="s">
        <v>17</v>
      </c>
      <c r="D192" s="189" t="s">
        <v>116</v>
      </c>
      <c r="E192" s="5"/>
      <c r="F192" s="87">
        <f>SUM(F193,F197,F201)</f>
        <v>5297</v>
      </c>
    </row>
    <row r="193" spans="1:6" ht="31.5" x14ac:dyDescent="0.25">
      <c r="A193" s="6" t="s">
        <v>21</v>
      </c>
      <c r="B193" s="5" t="s">
        <v>100</v>
      </c>
      <c r="C193" s="5" t="s">
        <v>17</v>
      </c>
      <c r="D193" s="189" t="s">
        <v>116</v>
      </c>
      <c r="E193" s="5" t="s">
        <v>22</v>
      </c>
      <c r="F193" s="87">
        <f>SUM(F194)</f>
        <v>4942</v>
      </c>
    </row>
    <row r="194" spans="1:6" ht="15.75" x14ac:dyDescent="0.25">
      <c r="A194" s="2" t="s">
        <v>85</v>
      </c>
      <c r="B194" s="5" t="s">
        <v>100</v>
      </c>
      <c r="C194" s="5" t="s">
        <v>17</v>
      </c>
      <c r="D194" s="189" t="s">
        <v>116</v>
      </c>
      <c r="E194" s="5" t="s">
        <v>83</v>
      </c>
      <c r="F194" s="87">
        <f>SUM(F195:F196)</f>
        <v>4942</v>
      </c>
    </row>
    <row r="195" spans="1:6" ht="15.75" x14ac:dyDescent="0.25">
      <c r="A195" s="2" t="s">
        <v>25</v>
      </c>
      <c r="B195" s="5" t="s">
        <v>100</v>
      </c>
      <c r="C195" s="5" t="s">
        <v>17</v>
      </c>
      <c r="D195" s="189" t="s">
        <v>116</v>
      </c>
      <c r="E195" s="5" t="s">
        <v>84</v>
      </c>
      <c r="F195" s="41">
        <f>SUM(прил9!G288,прил9!G387)</f>
        <v>4917</v>
      </c>
    </row>
    <row r="196" spans="1:6" ht="18" customHeight="1" x14ac:dyDescent="0.25">
      <c r="A196" s="6" t="s">
        <v>122</v>
      </c>
      <c r="B196" s="5" t="s">
        <v>100</v>
      </c>
      <c r="C196" s="5" t="s">
        <v>17</v>
      </c>
      <c r="D196" s="189" t="s">
        <v>116</v>
      </c>
      <c r="E196" s="5" t="s">
        <v>121</v>
      </c>
      <c r="F196" s="41">
        <f>SUM(прил9!G388,прил9!G289)</f>
        <v>25</v>
      </c>
    </row>
    <row r="197" spans="1:6" ht="15.75" customHeight="1" x14ac:dyDescent="0.25">
      <c r="A197" s="6" t="s">
        <v>31</v>
      </c>
      <c r="B197" s="5" t="s">
        <v>100</v>
      </c>
      <c r="C197" s="5" t="s">
        <v>17</v>
      </c>
      <c r="D197" s="189" t="s">
        <v>116</v>
      </c>
      <c r="E197" s="5" t="s">
        <v>32</v>
      </c>
      <c r="F197" s="87">
        <f>SUM(F198)</f>
        <v>344</v>
      </c>
    </row>
    <row r="198" spans="1:6" ht="16.5" customHeight="1" x14ac:dyDescent="0.25">
      <c r="A198" s="6" t="s">
        <v>33</v>
      </c>
      <c r="B198" s="5" t="s">
        <v>100</v>
      </c>
      <c r="C198" s="5" t="s">
        <v>17</v>
      </c>
      <c r="D198" s="189" t="s">
        <v>116</v>
      </c>
      <c r="E198" s="5" t="s">
        <v>34</v>
      </c>
      <c r="F198" s="87">
        <f>SUM(F199:F200)</f>
        <v>344</v>
      </c>
    </row>
    <row r="199" spans="1:6" ht="30.75" customHeight="1" x14ac:dyDescent="0.25">
      <c r="A199" s="6" t="s">
        <v>534</v>
      </c>
      <c r="B199" s="5" t="s">
        <v>100</v>
      </c>
      <c r="C199" s="5" t="s">
        <v>17</v>
      </c>
      <c r="D199" s="189" t="s">
        <v>116</v>
      </c>
      <c r="E199" s="5" t="s">
        <v>533</v>
      </c>
      <c r="F199" s="115">
        <f>SUM(прил9!G391)</f>
        <v>3</v>
      </c>
    </row>
    <row r="200" spans="1:6" ht="15.75" customHeight="1" x14ac:dyDescent="0.25">
      <c r="A200" s="6" t="s">
        <v>35</v>
      </c>
      <c r="B200" s="5" t="s">
        <v>100</v>
      </c>
      <c r="C200" s="5" t="s">
        <v>17</v>
      </c>
      <c r="D200" s="189" t="s">
        <v>116</v>
      </c>
      <c r="E200" s="5" t="s">
        <v>36</v>
      </c>
      <c r="F200" s="41">
        <f>SUM(прил9!G292,прил9!G392)</f>
        <v>341</v>
      </c>
    </row>
    <row r="201" spans="1:6" ht="15.75" x14ac:dyDescent="0.25">
      <c r="A201" s="6" t="s">
        <v>38</v>
      </c>
      <c r="B201" s="5" t="s">
        <v>100</v>
      </c>
      <c r="C201" s="5" t="s">
        <v>17</v>
      </c>
      <c r="D201" s="189" t="s">
        <v>116</v>
      </c>
      <c r="E201" s="5" t="s">
        <v>37</v>
      </c>
      <c r="F201" s="87">
        <f>SUM(F202)</f>
        <v>11</v>
      </c>
    </row>
    <row r="202" spans="1:6" ht="17.25" customHeight="1" x14ac:dyDescent="0.25">
      <c r="A202" s="6" t="s">
        <v>343</v>
      </c>
      <c r="B202" s="5" t="s">
        <v>100</v>
      </c>
      <c r="C202" s="5" t="s">
        <v>17</v>
      </c>
      <c r="D202" s="189" t="s">
        <v>116</v>
      </c>
      <c r="E202" s="5" t="s">
        <v>39</v>
      </c>
      <c r="F202" s="87">
        <f>SUM(F203)</f>
        <v>11</v>
      </c>
    </row>
    <row r="203" spans="1:6" ht="15.75" customHeight="1" x14ac:dyDescent="0.25">
      <c r="A203" s="6" t="s">
        <v>41</v>
      </c>
      <c r="B203" s="5" t="s">
        <v>100</v>
      </c>
      <c r="C203" s="5" t="s">
        <v>17</v>
      </c>
      <c r="D203" s="189" t="s">
        <v>116</v>
      </c>
      <c r="E203" s="5" t="s">
        <v>42</v>
      </c>
      <c r="F203" s="41">
        <f>SUM(прил9!G395,прил9!G295)</f>
        <v>11</v>
      </c>
    </row>
    <row r="204" spans="1:6" ht="15.75" x14ac:dyDescent="0.25">
      <c r="A204" s="106" t="s">
        <v>45</v>
      </c>
      <c r="B204" s="77" t="s">
        <v>100</v>
      </c>
      <c r="C204" s="77" t="s">
        <v>17</v>
      </c>
      <c r="D204" s="77" t="s">
        <v>46</v>
      </c>
      <c r="E204" s="77"/>
      <c r="F204" s="78">
        <f>SUM(F205)</f>
        <v>83031</v>
      </c>
    </row>
    <row r="205" spans="1:6" ht="79.5" customHeight="1" x14ac:dyDescent="0.25">
      <c r="A205" s="14" t="s">
        <v>47</v>
      </c>
      <c r="B205" s="5" t="s">
        <v>100</v>
      </c>
      <c r="C205" s="5" t="s">
        <v>17</v>
      </c>
      <c r="D205" s="189" t="s">
        <v>48</v>
      </c>
      <c r="E205" s="5"/>
      <c r="F205" s="87">
        <f>SUM(F206)</f>
        <v>83031</v>
      </c>
    </row>
    <row r="206" spans="1:6" ht="110.25" x14ac:dyDescent="0.25">
      <c r="A206" s="11" t="s">
        <v>119</v>
      </c>
      <c r="B206" s="5" t="s">
        <v>100</v>
      </c>
      <c r="C206" s="5" t="s">
        <v>17</v>
      </c>
      <c r="D206" s="189" t="s">
        <v>120</v>
      </c>
      <c r="E206" s="5"/>
      <c r="F206" s="87">
        <f>SUM(F207,F211,F215)</f>
        <v>83031</v>
      </c>
    </row>
    <row r="207" spans="1:6" ht="31.5" x14ac:dyDescent="0.25">
      <c r="A207" s="6" t="s">
        <v>21</v>
      </c>
      <c r="B207" s="5" t="s">
        <v>100</v>
      </c>
      <c r="C207" s="5" t="s">
        <v>17</v>
      </c>
      <c r="D207" s="189" t="s">
        <v>120</v>
      </c>
      <c r="E207" s="5" t="s">
        <v>22</v>
      </c>
      <c r="F207" s="87">
        <f>SUM(F208)</f>
        <v>81910</v>
      </c>
    </row>
    <row r="208" spans="1:6" ht="15.75" x14ac:dyDescent="0.25">
      <c r="A208" s="2" t="s">
        <v>85</v>
      </c>
      <c r="B208" s="5" t="s">
        <v>100</v>
      </c>
      <c r="C208" s="5" t="s">
        <v>17</v>
      </c>
      <c r="D208" s="189" t="s">
        <v>120</v>
      </c>
      <c r="E208" s="5" t="s">
        <v>83</v>
      </c>
      <c r="F208" s="87">
        <f>SUM(F209:F210)</f>
        <v>81910</v>
      </c>
    </row>
    <row r="209" spans="1:6" ht="15.75" x14ac:dyDescent="0.25">
      <c r="A209" s="2" t="s">
        <v>25</v>
      </c>
      <c r="B209" s="5" t="s">
        <v>100</v>
      </c>
      <c r="C209" s="5" t="s">
        <v>17</v>
      </c>
      <c r="D209" s="189" t="s">
        <v>120</v>
      </c>
      <c r="E209" s="5" t="s">
        <v>84</v>
      </c>
      <c r="F209" s="41">
        <f>SUM(прил9!G301)</f>
        <v>81598</v>
      </c>
    </row>
    <row r="210" spans="1:6" ht="15" customHeight="1" x14ac:dyDescent="0.25">
      <c r="A210" s="6" t="s">
        <v>122</v>
      </c>
      <c r="B210" s="5" t="s">
        <v>100</v>
      </c>
      <c r="C210" s="5" t="s">
        <v>17</v>
      </c>
      <c r="D210" s="189" t="s">
        <v>120</v>
      </c>
      <c r="E210" s="5" t="s">
        <v>121</v>
      </c>
      <c r="F210" s="41">
        <f>SUM(прил9!G302)</f>
        <v>312</v>
      </c>
    </row>
    <row r="211" spans="1:6" ht="15.75" x14ac:dyDescent="0.25">
      <c r="A211" s="6" t="s">
        <v>31</v>
      </c>
      <c r="B211" s="5" t="s">
        <v>100</v>
      </c>
      <c r="C211" s="5" t="s">
        <v>17</v>
      </c>
      <c r="D211" s="189" t="s">
        <v>120</v>
      </c>
      <c r="E211" s="5" t="s">
        <v>32</v>
      </c>
      <c r="F211" s="87">
        <f>SUM(F212)</f>
        <v>1121</v>
      </c>
    </row>
    <row r="212" spans="1:6" ht="16.5" customHeight="1" x14ac:dyDescent="0.25">
      <c r="A212" s="6" t="s">
        <v>33</v>
      </c>
      <c r="B212" s="5" t="s">
        <v>100</v>
      </c>
      <c r="C212" s="5" t="s">
        <v>17</v>
      </c>
      <c r="D212" s="189" t="s">
        <v>120</v>
      </c>
      <c r="E212" s="5" t="s">
        <v>34</v>
      </c>
      <c r="F212" s="87">
        <f>SUM(F213:F214)</f>
        <v>1121</v>
      </c>
    </row>
    <row r="213" spans="1:6" ht="30.75" customHeight="1" x14ac:dyDescent="0.25">
      <c r="A213" s="6" t="s">
        <v>534</v>
      </c>
      <c r="B213" s="5" t="s">
        <v>100</v>
      </c>
      <c r="C213" s="5" t="s">
        <v>17</v>
      </c>
      <c r="D213" s="189" t="s">
        <v>120</v>
      </c>
      <c r="E213" s="5" t="s">
        <v>533</v>
      </c>
      <c r="F213" s="115">
        <f>SUM(прил9!G305)</f>
        <v>636</v>
      </c>
    </row>
    <row r="214" spans="1:6" ht="15" customHeight="1" x14ac:dyDescent="0.25">
      <c r="A214" s="6" t="s">
        <v>35</v>
      </c>
      <c r="B214" s="5" t="s">
        <v>100</v>
      </c>
      <c r="C214" s="5" t="s">
        <v>17</v>
      </c>
      <c r="D214" s="189" t="s">
        <v>120</v>
      </c>
      <c r="E214" s="5" t="s">
        <v>36</v>
      </c>
      <c r="F214" s="41">
        <f>SUM(прил9!G306)</f>
        <v>485</v>
      </c>
    </row>
    <row r="215" spans="1:6" ht="30.75" hidden="1" customHeight="1" x14ac:dyDescent="0.25">
      <c r="A215" s="6" t="s">
        <v>106</v>
      </c>
      <c r="B215" s="5" t="s">
        <v>100</v>
      </c>
      <c r="C215" s="5" t="s">
        <v>17</v>
      </c>
      <c r="D215" s="189" t="s">
        <v>120</v>
      </c>
      <c r="E215" s="5" t="s">
        <v>107</v>
      </c>
      <c r="F215" s="87">
        <f>SUM(F216)</f>
        <v>0</v>
      </c>
    </row>
    <row r="216" spans="1:6" ht="15.75" hidden="1" x14ac:dyDescent="0.25">
      <c r="A216" s="6" t="s">
        <v>108</v>
      </c>
      <c r="B216" s="5" t="s">
        <v>100</v>
      </c>
      <c r="C216" s="5" t="s">
        <v>17</v>
      </c>
      <c r="D216" s="189" t="s">
        <v>120</v>
      </c>
      <c r="E216" s="5" t="s">
        <v>109</v>
      </c>
      <c r="F216" s="87">
        <f>SUM(F217:F217)</f>
        <v>0</v>
      </c>
    </row>
    <row r="217" spans="1:6" ht="33" hidden="1" customHeight="1" x14ac:dyDescent="0.25">
      <c r="A217" s="6" t="s">
        <v>112</v>
      </c>
      <c r="B217" s="5" t="s">
        <v>100</v>
      </c>
      <c r="C217" s="5" t="s">
        <v>17</v>
      </c>
      <c r="D217" s="189" t="s">
        <v>120</v>
      </c>
      <c r="E217" s="5" t="s">
        <v>110</v>
      </c>
      <c r="F217" s="41">
        <f>SUM(прил9!G309)</f>
        <v>0</v>
      </c>
    </row>
    <row r="218" spans="1:6" ht="15.75" x14ac:dyDescent="0.25">
      <c r="A218" s="86" t="s">
        <v>125</v>
      </c>
      <c r="B218" s="77" t="s">
        <v>100</v>
      </c>
      <c r="C218" s="77" t="s">
        <v>17</v>
      </c>
      <c r="D218" s="80" t="s">
        <v>124</v>
      </c>
      <c r="E218" s="77"/>
      <c r="F218" s="78">
        <f>SUM(F219,F223,F231,F238)</f>
        <v>2130</v>
      </c>
    </row>
    <row r="219" spans="1:6" ht="15.75" x14ac:dyDescent="0.25">
      <c r="A219" s="11" t="s">
        <v>514</v>
      </c>
      <c r="B219" s="5" t="s">
        <v>100</v>
      </c>
      <c r="C219" s="5" t="s">
        <v>17</v>
      </c>
      <c r="D219" s="189" t="s">
        <v>515</v>
      </c>
      <c r="E219" s="5"/>
      <c r="F219" s="87">
        <f>SUM(F220)</f>
        <v>30</v>
      </c>
    </row>
    <row r="220" spans="1:6" ht="15.75" x14ac:dyDescent="0.25">
      <c r="A220" s="6" t="s">
        <v>31</v>
      </c>
      <c r="B220" s="5" t="s">
        <v>100</v>
      </c>
      <c r="C220" s="5" t="s">
        <v>17</v>
      </c>
      <c r="D220" s="189" t="s">
        <v>515</v>
      </c>
      <c r="E220" s="5" t="s">
        <v>32</v>
      </c>
      <c r="F220" s="87">
        <f>SUM(F221)</f>
        <v>30</v>
      </c>
    </row>
    <row r="221" spans="1:6" ht="16.5" customHeight="1" x14ac:dyDescent="0.25">
      <c r="A221" s="6" t="s">
        <v>33</v>
      </c>
      <c r="B221" s="5" t="s">
        <v>100</v>
      </c>
      <c r="C221" s="5" t="s">
        <v>17</v>
      </c>
      <c r="D221" s="189" t="s">
        <v>515</v>
      </c>
      <c r="E221" s="5" t="s">
        <v>34</v>
      </c>
      <c r="F221" s="87">
        <f>SUM(F222)</f>
        <v>30</v>
      </c>
    </row>
    <row r="222" spans="1:6" ht="15.75" customHeight="1" x14ac:dyDescent="0.25">
      <c r="A222" s="6" t="s">
        <v>35</v>
      </c>
      <c r="B222" s="5" t="s">
        <v>100</v>
      </c>
      <c r="C222" s="5" t="s">
        <v>17</v>
      </c>
      <c r="D222" s="189" t="s">
        <v>515</v>
      </c>
      <c r="E222" s="5" t="s">
        <v>36</v>
      </c>
      <c r="F222" s="41">
        <f>SUM(прил9!G400)</f>
        <v>30</v>
      </c>
    </row>
    <row r="223" spans="1:6" ht="30.75" customHeight="1" x14ac:dyDescent="0.25">
      <c r="A223" s="6" t="s">
        <v>535</v>
      </c>
      <c r="B223" s="5" t="s">
        <v>100</v>
      </c>
      <c r="C223" s="5" t="s">
        <v>17</v>
      </c>
      <c r="D223" s="5" t="s">
        <v>536</v>
      </c>
      <c r="E223" s="5"/>
      <c r="F223" s="87">
        <f>SUM(F224,F228)</f>
        <v>1935</v>
      </c>
    </row>
    <row r="224" spans="1:6" ht="15.75" customHeight="1" x14ac:dyDescent="0.25">
      <c r="A224" s="6" t="s">
        <v>31</v>
      </c>
      <c r="B224" s="5" t="s">
        <v>100</v>
      </c>
      <c r="C224" s="5" t="s">
        <v>17</v>
      </c>
      <c r="D224" s="5" t="s">
        <v>536</v>
      </c>
      <c r="E224" s="5" t="s">
        <v>32</v>
      </c>
      <c r="F224" s="87">
        <f>SUM(F225)</f>
        <v>1935</v>
      </c>
    </row>
    <row r="225" spans="1:6" ht="15.75" customHeight="1" x14ac:dyDescent="0.25">
      <c r="A225" s="6" t="s">
        <v>33</v>
      </c>
      <c r="B225" s="5" t="s">
        <v>100</v>
      </c>
      <c r="C225" s="5" t="s">
        <v>17</v>
      </c>
      <c r="D225" s="5" t="s">
        <v>536</v>
      </c>
      <c r="E225" s="5" t="s">
        <v>34</v>
      </c>
      <c r="F225" s="87">
        <f>SUM(F226:F227)</f>
        <v>1935</v>
      </c>
    </row>
    <row r="226" spans="1:6" ht="30.75" customHeight="1" x14ac:dyDescent="0.25">
      <c r="A226" s="6" t="s">
        <v>534</v>
      </c>
      <c r="B226" s="5" t="s">
        <v>100</v>
      </c>
      <c r="C226" s="5" t="s">
        <v>17</v>
      </c>
      <c r="D226" s="5" t="s">
        <v>536</v>
      </c>
      <c r="E226" s="5" t="s">
        <v>533</v>
      </c>
      <c r="F226" s="41">
        <f>SUM(прил9!G314)</f>
        <v>60</v>
      </c>
    </row>
    <row r="227" spans="1:6" ht="15.75" customHeight="1" x14ac:dyDescent="0.25">
      <c r="A227" s="6" t="s">
        <v>35</v>
      </c>
      <c r="B227" s="5" t="s">
        <v>100</v>
      </c>
      <c r="C227" s="5" t="s">
        <v>17</v>
      </c>
      <c r="D227" s="5" t="s">
        <v>536</v>
      </c>
      <c r="E227" s="5" t="s">
        <v>36</v>
      </c>
      <c r="F227" s="41">
        <f>SUM(прил9!G315)</f>
        <v>1875</v>
      </c>
    </row>
    <row r="228" spans="1:6" ht="31.5" hidden="1" customHeight="1" x14ac:dyDescent="0.25">
      <c r="A228" s="6" t="s">
        <v>106</v>
      </c>
      <c r="B228" s="5" t="s">
        <v>100</v>
      </c>
      <c r="C228" s="5" t="s">
        <v>17</v>
      </c>
      <c r="D228" s="5" t="s">
        <v>536</v>
      </c>
      <c r="E228" s="5" t="s">
        <v>107</v>
      </c>
      <c r="F228" s="87">
        <f>SUM(F229)</f>
        <v>0</v>
      </c>
    </row>
    <row r="229" spans="1:6" ht="15.75" hidden="1" customHeight="1" x14ac:dyDescent="0.25">
      <c r="A229" s="6" t="s">
        <v>108</v>
      </c>
      <c r="B229" s="5" t="s">
        <v>100</v>
      </c>
      <c r="C229" s="5" t="s">
        <v>17</v>
      </c>
      <c r="D229" s="5" t="s">
        <v>536</v>
      </c>
      <c r="E229" s="5" t="s">
        <v>109</v>
      </c>
      <c r="F229" s="87">
        <f>SUM(F230)</f>
        <v>0</v>
      </c>
    </row>
    <row r="230" spans="1:6" ht="15" hidden="1" customHeight="1" x14ac:dyDescent="0.25">
      <c r="A230" s="6" t="s">
        <v>113</v>
      </c>
      <c r="B230" s="5" t="s">
        <v>100</v>
      </c>
      <c r="C230" s="5" t="s">
        <v>17</v>
      </c>
      <c r="D230" s="5" t="s">
        <v>536</v>
      </c>
      <c r="E230" s="5" t="s">
        <v>111</v>
      </c>
      <c r="F230" s="41">
        <f>SUM(прил9!G318)</f>
        <v>0</v>
      </c>
    </row>
    <row r="231" spans="1:6" ht="32.25" customHeight="1" x14ac:dyDescent="0.25">
      <c r="A231" s="6" t="s">
        <v>538</v>
      </c>
      <c r="B231" s="5" t="s">
        <v>100</v>
      </c>
      <c r="C231" s="5" t="s">
        <v>17</v>
      </c>
      <c r="D231" s="5" t="s">
        <v>537</v>
      </c>
      <c r="E231" s="5"/>
      <c r="F231" s="87">
        <f>SUM(F232,F235)</f>
        <v>150</v>
      </c>
    </row>
    <row r="232" spans="1:6" ht="15.75" customHeight="1" x14ac:dyDescent="0.25">
      <c r="A232" s="6" t="s">
        <v>31</v>
      </c>
      <c r="B232" s="5" t="s">
        <v>100</v>
      </c>
      <c r="C232" s="5" t="s">
        <v>17</v>
      </c>
      <c r="D232" s="5" t="s">
        <v>537</v>
      </c>
      <c r="E232" s="5" t="s">
        <v>32</v>
      </c>
      <c r="F232" s="87">
        <f>SUM(F233)</f>
        <v>150</v>
      </c>
    </row>
    <row r="233" spans="1:6" ht="16.5" customHeight="1" x14ac:dyDescent="0.25">
      <c r="A233" s="6" t="s">
        <v>33</v>
      </c>
      <c r="B233" s="5" t="s">
        <v>100</v>
      </c>
      <c r="C233" s="5" t="s">
        <v>17</v>
      </c>
      <c r="D233" s="5" t="s">
        <v>537</v>
      </c>
      <c r="E233" s="5" t="s">
        <v>34</v>
      </c>
      <c r="F233" s="87">
        <f>SUM(F234)</f>
        <v>150</v>
      </c>
    </row>
    <row r="234" spans="1:6" ht="16.5" customHeight="1" x14ac:dyDescent="0.25">
      <c r="A234" s="6" t="s">
        <v>35</v>
      </c>
      <c r="B234" s="5" t="s">
        <v>100</v>
      </c>
      <c r="C234" s="5" t="s">
        <v>17</v>
      </c>
      <c r="D234" s="5" t="s">
        <v>537</v>
      </c>
      <c r="E234" s="5" t="s">
        <v>36</v>
      </c>
      <c r="F234" s="41">
        <f>SUM(прил9!G322)</f>
        <v>150</v>
      </c>
    </row>
    <row r="235" spans="1:6" ht="32.25" hidden="1" customHeight="1" x14ac:dyDescent="0.25">
      <c r="A235" s="6" t="s">
        <v>106</v>
      </c>
      <c r="B235" s="5" t="s">
        <v>100</v>
      </c>
      <c r="C235" s="5" t="s">
        <v>17</v>
      </c>
      <c r="D235" s="5" t="s">
        <v>537</v>
      </c>
      <c r="E235" s="5" t="s">
        <v>107</v>
      </c>
      <c r="F235" s="87">
        <f>SUM(F236)</f>
        <v>0</v>
      </c>
    </row>
    <row r="236" spans="1:6" ht="15.75" hidden="1" customHeight="1" x14ac:dyDescent="0.25">
      <c r="A236" s="6" t="s">
        <v>108</v>
      </c>
      <c r="B236" s="5" t="s">
        <v>100</v>
      </c>
      <c r="C236" s="5" t="s">
        <v>17</v>
      </c>
      <c r="D236" s="5" t="s">
        <v>537</v>
      </c>
      <c r="E236" s="5" t="s">
        <v>109</v>
      </c>
      <c r="F236" s="87">
        <f>SUM(F237)</f>
        <v>0</v>
      </c>
    </row>
    <row r="237" spans="1:6" ht="15.75" hidden="1" customHeight="1" x14ac:dyDescent="0.25">
      <c r="A237" s="6" t="s">
        <v>113</v>
      </c>
      <c r="B237" s="5" t="s">
        <v>100</v>
      </c>
      <c r="C237" s="5" t="s">
        <v>17</v>
      </c>
      <c r="D237" s="5" t="s">
        <v>537</v>
      </c>
      <c r="E237" s="5" t="s">
        <v>111</v>
      </c>
      <c r="F237" s="41">
        <f>SUM(прил9!G325)</f>
        <v>0</v>
      </c>
    </row>
    <row r="238" spans="1:6" ht="30" customHeight="1" x14ac:dyDescent="0.25">
      <c r="A238" s="6" t="s">
        <v>540</v>
      </c>
      <c r="B238" s="5" t="s">
        <v>100</v>
      </c>
      <c r="C238" s="5" t="s">
        <v>17</v>
      </c>
      <c r="D238" s="5" t="s">
        <v>539</v>
      </c>
      <c r="E238" s="5"/>
      <c r="F238" s="87">
        <f>SUM(F239)</f>
        <v>15</v>
      </c>
    </row>
    <row r="239" spans="1:6" ht="15.75" customHeight="1" x14ac:dyDescent="0.25">
      <c r="A239" s="6" t="s">
        <v>31</v>
      </c>
      <c r="B239" s="5" t="s">
        <v>100</v>
      </c>
      <c r="C239" s="5" t="s">
        <v>17</v>
      </c>
      <c r="D239" s="5" t="s">
        <v>539</v>
      </c>
      <c r="E239" s="5" t="s">
        <v>32</v>
      </c>
      <c r="F239" s="87">
        <f>SUM(F240)</f>
        <v>15</v>
      </c>
    </row>
    <row r="240" spans="1:6" ht="15.75" customHeight="1" x14ac:dyDescent="0.25">
      <c r="A240" s="6" t="s">
        <v>33</v>
      </c>
      <c r="B240" s="5" t="s">
        <v>100</v>
      </c>
      <c r="C240" s="5" t="s">
        <v>17</v>
      </c>
      <c r="D240" s="5" t="s">
        <v>539</v>
      </c>
      <c r="E240" s="5" t="s">
        <v>34</v>
      </c>
      <c r="F240" s="87">
        <f>SUM(F241)</f>
        <v>15</v>
      </c>
    </row>
    <row r="241" spans="1:6" ht="15" customHeight="1" x14ac:dyDescent="0.25">
      <c r="A241" s="6" t="s">
        <v>35</v>
      </c>
      <c r="B241" s="5" t="s">
        <v>100</v>
      </c>
      <c r="C241" s="5" t="s">
        <v>17</v>
      </c>
      <c r="D241" s="5" t="s">
        <v>539</v>
      </c>
      <c r="E241" s="5" t="s">
        <v>36</v>
      </c>
      <c r="F241" s="41">
        <f>SUM(прил9!G329)</f>
        <v>15</v>
      </c>
    </row>
    <row r="242" spans="1:6" ht="15.75" x14ac:dyDescent="0.25">
      <c r="A242" s="102" t="s">
        <v>123</v>
      </c>
      <c r="B242" s="64" t="s">
        <v>100</v>
      </c>
      <c r="C242" s="64" t="s">
        <v>100</v>
      </c>
      <c r="D242" s="103"/>
      <c r="E242" s="63"/>
      <c r="F242" s="67">
        <f>SUM(F243)</f>
        <v>849</v>
      </c>
    </row>
    <row r="243" spans="1:6" ht="15.75" x14ac:dyDescent="0.25">
      <c r="A243" s="86" t="s">
        <v>125</v>
      </c>
      <c r="B243" s="77" t="s">
        <v>100</v>
      </c>
      <c r="C243" s="77" t="s">
        <v>100</v>
      </c>
      <c r="D243" s="80" t="s">
        <v>124</v>
      </c>
      <c r="E243" s="77"/>
      <c r="F243" s="78">
        <f>SUM(F244,F248)</f>
        <v>849</v>
      </c>
    </row>
    <row r="244" spans="1:6" ht="15" customHeight="1" x14ac:dyDescent="0.25">
      <c r="A244" s="11" t="s">
        <v>127</v>
      </c>
      <c r="B244" s="5" t="s">
        <v>100</v>
      </c>
      <c r="C244" s="5" t="s">
        <v>100</v>
      </c>
      <c r="D244" s="189" t="s">
        <v>126</v>
      </c>
      <c r="E244" s="5"/>
      <c r="F244" s="87">
        <f>SUM(F245)</f>
        <v>161</v>
      </c>
    </row>
    <row r="245" spans="1:6" ht="15.75" x14ac:dyDescent="0.25">
      <c r="A245" s="6" t="s">
        <v>31</v>
      </c>
      <c r="B245" s="5" t="s">
        <v>100</v>
      </c>
      <c r="C245" s="5" t="s">
        <v>100</v>
      </c>
      <c r="D245" s="189" t="s">
        <v>126</v>
      </c>
      <c r="E245" s="5" t="s">
        <v>32</v>
      </c>
      <c r="F245" s="87">
        <f>SUM(F246)</f>
        <v>161</v>
      </c>
    </row>
    <row r="246" spans="1:6" ht="15.75" customHeight="1" x14ac:dyDescent="0.25">
      <c r="A246" s="6" t="s">
        <v>33</v>
      </c>
      <c r="B246" s="5" t="s">
        <v>100</v>
      </c>
      <c r="C246" s="5" t="s">
        <v>100</v>
      </c>
      <c r="D246" s="189" t="s">
        <v>126</v>
      </c>
      <c r="E246" s="5" t="s">
        <v>34</v>
      </c>
      <c r="F246" s="87">
        <f>SUM(F247)</f>
        <v>161</v>
      </c>
    </row>
    <row r="247" spans="1:6" ht="18" customHeight="1" x14ac:dyDescent="0.25">
      <c r="A247" s="6" t="s">
        <v>35</v>
      </c>
      <c r="B247" s="5" t="s">
        <v>100</v>
      </c>
      <c r="C247" s="5" t="s">
        <v>100</v>
      </c>
      <c r="D247" s="189" t="s">
        <v>126</v>
      </c>
      <c r="E247" s="5" t="s">
        <v>36</v>
      </c>
      <c r="F247" s="41">
        <f>SUM(прил9!G132)</f>
        <v>161</v>
      </c>
    </row>
    <row r="248" spans="1:6" ht="31.5" x14ac:dyDescent="0.25">
      <c r="A248" s="6" t="s">
        <v>130</v>
      </c>
      <c r="B248" s="5" t="s">
        <v>100</v>
      </c>
      <c r="C248" s="5" t="s">
        <v>100</v>
      </c>
      <c r="D248" s="5" t="s">
        <v>202</v>
      </c>
      <c r="E248" s="5"/>
      <c r="F248" s="87">
        <f>SUM(F249)</f>
        <v>688</v>
      </c>
    </row>
    <row r="249" spans="1:6" ht="15.75" x14ac:dyDescent="0.25">
      <c r="A249" s="6" t="s">
        <v>31</v>
      </c>
      <c r="B249" s="5" t="s">
        <v>100</v>
      </c>
      <c r="C249" s="5" t="s">
        <v>100</v>
      </c>
      <c r="D249" s="5" t="s">
        <v>202</v>
      </c>
      <c r="E249" s="5" t="s">
        <v>32</v>
      </c>
      <c r="F249" s="87">
        <f>SUM(F250)</f>
        <v>688</v>
      </c>
    </row>
    <row r="250" spans="1:6" ht="18" customHeight="1" x14ac:dyDescent="0.25">
      <c r="A250" s="6" t="s">
        <v>33</v>
      </c>
      <c r="B250" s="5" t="s">
        <v>100</v>
      </c>
      <c r="C250" s="5" t="s">
        <v>100</v>
      </c>
      <c r="D250" s="5" t="s">
        <v>202</v>
      </c>
      <c r="E250" s="5" t="s">
        <v>34</v>
      </c>
      <c r="F250" s="87">
        <f>SUM(F251)</f>
        <v>688</v>
      </c>
    </row>
    <row r="251" spans="1:6" ht="15.75" customHeight="1" x14ac:dyDescent="0.25">
      <c r="A251" s="6" t="s">
        <v>35</v>
      </c>
      <c r="B251" s="5" t="s">
        <v>100</v>
      </c>
      <c r="C251" s="5" t="s">
        <v>100</v>
      </c>
      <c r="D251" s="5" t="s">
        <v>202</v>
      </c>
      <c r="E251" s="5" t="s">
        <v>36</v>
      </c>
      <c r="F251" s="41">
        <f>SUM(прил9!G136)</f>
        <v>688</v>
      </c>
    </row>
    <row r="252" spans="1:6" ht="15.75" x14ac:dyDescent="0.25">
      <c r="A252" s="102" t="s">
        <v>131</v>
      </c>
      <c r="B252" s="64" t="s">
        <v>100</v>
      </c>
      <c r="C252" s="64" t="s">
        <v>134</v>
      </c>
      <c r="D252" s="103"/>
      <c r="E252" s="63"/>
      <c r="F252" s="67">
        <f>SUM(F253,F266,F272)</f>
        <v>4644.8</v>
      </c>
    </row>
    <row r="253" spans="1:6" ht="49.5" customHeight="1" x14ac:dyDescent="0.25">
      <c r="A253" s="106" t="s">
        <v>132</v>
      </c>
      <c r="B253" s="77" t="s">
        <v>100</v>
      </c>
      <c r="C253" s="77" t="s">
        <v>134</v>
      </c>
      <c r="D253" s="80" t="s">
        <v>133</v>
      </c>
      <c r="E253" s="77"/>
      <c r="F253" s="78">
        <f>SUM(F254)</f>
        <v>4587</v>
      </c>
    </row>
    <row r="254" spans="1:6" ht="17.25" customHeight="1" x14ac:dyDescent="0.25">
      <c r="A254" s="11" t="s">
        <v>82</v>
      </c>
      <c r="B254" s="5" t="s">
        <v>100</v>
      </c>
      <c r="C254" s="5" t="s">
        <v>134</v>
      </c>
      <c r="D254" s="5" t="s">
        <v>135</v>
      </c>
      <c r="E254" s="5"/>
      <c r="F254" s="87">
        <f>SUM(F255,F258,F262)</f>
        <v>4587</v>
      </c>
    </row>
    <row r="255" spans="1:6" ht="31.5" x14ac:dyDescent="0.25">
      <c r="A255" s="6" t="s">
        <v>21</v>
      </c>
      <c r="B255" s="5" t="s">
        <v>100</v>
      </c>
      <c r="C255" s="5" t="s">
        <v>134</v>
      </c>
      <c r="D255" s="5" t="s">
        <v>135</v>
      </c>
      <c r="E255" s="5" t="s">
        <v>22</v>
      </c>
      <c r="F255" s="87">
        <f>SUM(F256)</f>
        <v>3941</v>
      </c>
    </row>
    <row r="256" spans="1:6" ht="15.75" x14ac:dyDescent="0.25">
      <c r="A256" s="2" t="s">
        <v>85</v>
      </c>
      <c r="B256" s="5" t="s">
        <v>100</v>
      </c>
      <c r="C256" s="5" t="s">
        <v>134</v>
      </c>
      <c r="D256" s="5" t="s">
        <v>135</v>
      </c>
      <c r="E256" s="5" t="s">
        <v>83</v>
      </c>
      <c r="F256" s="87">
        <f>SUM(F257)</f>
        <v>3941</v>
      </c>
    </row>
    <row r="257" spans="1:6" ht="15.75" x14ac:dyDescent="0.25">
      <c r="A257" s="2" t="s">
        <v>25</v>
      </c>
      <c r="B257" s="5" t="s">
        <v>100</v>
      </c>
      <c r="C257" s="5" t="s">
        <v>134</v>
      </c>
      <c r="D257" s="5" t="s">
        <v>135</v>
      </c>
      <c r="E257" s="5" t="s">
        <v>84</v>
      </c>
      <c r="F257" s="41">
        <f>SUM(прил9!G335)</f>
        <v>3941</v>
      </c>
    </row>
    <row r="258" spans="1:6" ht="15.75" x14ac:dyDescent="0.25">
      <c r="A258" s="6" t="s">
        <v>31</v>
      </c>
      <c r="B258" s="5" t="s">
        <v>100</v>
      </c>
      <c r="C258" s="5" t="s">
        <v>134</v>
      </c>
      <c r="D258" s="5" t="s">
        <v>135</v>
      </c>
      <c r="E258" s="5" t="s">
        <v>32</v>
      </c>
      <c r="F258" s="87">
        <f>SUM(F259)</f>
        <v>637</v>
      </c>
    </row>
    <row r="259" spans="1:6" ht="16.5" customHeight="1" x14ac:dyDescent="0.25">
      <c r="A259" s="6" t="s">
        <v>33</v>
      </c>
      <c r="B259" s="5" t="s">
        <v>100</v>
      </c>
      <c r="C259" s="5" t="s">
        <v>134</v>
      </c>
      <c r="D259" s="5" t="s">
        <v>135</v>
      </c>
      <c r="E259" s="5" t="s">
        <v>34</v>
      </c>
      <c r="F259" s="87">
        <f>SUM(F260:F261)</f>
        <v>637</v>
      </c>
    </row>
    <row r="260" spans="1:6" ht="32.25" customHeight="1" x14ac:dyDescent="0.25">
      <c r="A260" s="6" t="s">
        <v>534</v>
      </c>
      <c r="B260" s="5" t="s">
        <v>100</v>
      </c>
      <c r="C260" s="5" t="s">
        <v>134</v>
      </c>
      <c r="D260" s="5" t="s">
        <v>135</v>
      </c>
      <c r="E260" s="5" t="s">
        <v>533</v>
      </c>
      <c r="F260" s="115">
        <f>SUM(прил9!G338)</f>
        <v>18.399999999999999</v>
      </c>
    </row>
    <row r="261" spans="1:6" ht="15" customHeight="1" x14ac:dyDescent="0.25">
      <c r="A261" s="6" t="s">
        <v>35</v>
      </c>
      <c r="B261" s="5" t="s">
        <v>100</v>
      </c>
      <c r="C261" s="5" t="s">
        <v>134</v>
      </c>
      <c r="D261" s="5" t="s">
        <v>135</v>
      </c>
      <c r="E261" s="5" t="s">
        <v>36</v>
      </c>
      <c r="F261" s="41">
        <f>SUM(прил9!G339)</f>
        <v>618.6</v>
      </c>
    </row>
    <row r="262" spans="1:6" ht="15.75" x14ac:dyDescent="0.25">
      <c r="A262" s="6" t="s">
        <v>38</v>
      </c>
      <c r="B262" s="5" t="s">
        <v>100</v>
      </c>
      <c r="C262" s="5" t="s">
        <v>134</v>
      </c>
      <c r="D262" s="5" t="s">
        <v>135</v>
      </c>
      <c r="E262" s="5" t="s">
        <v>37</v>
      </c>
      <c r="F262" s="87">
        <f>SUM(F263)</f>
        <v>9</v>
      </c>
    </row>
    <row r="263" spans="1:6" ht="17.25" customHeight="1" x14ac:dyDescent="0.25">
      <c r="A263" s="6" t="s">
        <v>343</v>
      </c>
      <c r="B263" s="5" t="s">
        <v>100</v>
      </c>
      <c r="C263" s="5" t="s">
        <v>134</v>
      </c>
      <c r="D263" s="5" t="s">
        <v>135</v>
      </c>
      <c r="E263" s="5" t="s">
        <v>39</v>
      </c>
      <c r="F263" s="87">
        <f>SUM(F264:F265)</f>
        <v>9</v>
      </c>
    </row>
    <row r="264" spans="1:6" ht="16.5" customHeight="1" x14ac:dyDescent="0.25">
      <c r="A264" s="6" t="s">
        <v>41</v>
      </c>
      <c r="B264" s="5" t="s">
        <v>100</v>
      </c>
      <c r="C264" s="5" t="s">
        <v>134</v>
      </c>
      <c r="D264" s="5" t="s">
        <v>135</v>
      </c>
      <c r="E264" s="5" t="s">
        <v>42</v>
      </c>
      <c r="F264" s="41">
        <f>SUM(прил9!G342)</f>
        <v>5</v>
      </c>
    </row>
    <row r="265" spans="1:6" ht="16.5" customHeight="1" x14ac:dyDescent="0.25">
      <c r="A265" s="6" t="s">
        <v>345</v>
      </c>
      <c r="B265" s="5" t="s">
        <v>100</v>
      </c>
      <c r="C265" s="5" t="s">
        <v>134</v>
      </c>
      <c r="D265" s="5" t="s">
        <v>135</v>
      </c>
      <c r="E265" s="5" t="s">
        <v>86</v>
      </c>
      <c r="F265" s="41">
        <f>SUM(прил9!G343)</f>
        <v>4</v>
      </c>
    </row>
    <row r="266" spans="1:6" ht="15.75" x14ac:dyDescent="0.25">
      <c r="A266" s="106" t="s">
        <v>45</v>
      </c>
      <c r="B266" s="77" t="s">
        <v>100</v>
      </c>
      <c r="C266" s="77" t="s">
        <v>134</v>
      </c>
      <c r="D266" s="77" t="s">
        <v>46</v>
      </c>
      <c r="E266" s="77"/>
      <c r="F266" s="78">
        <f>SUM(F267)</f>
        <v>22.8</v>
      </c>
    </row>
    <row r="267" spans="1:6" ht="81" customHeight="1" x14ac:dyDescent="0.25">
      <c r="A267" s="14" t="s">
        <v>47</v>
      </c>
      <c r="B267" s="5" t="s">
        <v>100</v>
      </c>
      <c r="C267" s="5" t="s">
        <v>134</v>
      </c>
      <c r="D267" s="189" t="s">
        <v>48</v>
      </c>
      <c r="E267" s="5"/>
      <c r="F267" s="87">
        <f>SUM(F268)</f>
        <v>22.8</v>
      </c>
    </row>
    <row r="268" spans="1:6" ht="78.75" x14ac:dyDescent="0.25">
      <c r="A268" s="11" t="s">
        <v>136</v>
      </c>
      <c r="B268" s="5" t="s">
        <v>100</v>
      </c>
      <c r="C268" s="5" t="s">
        <v>134</v>
      </c>
      <c r="D268" s="189" t="s">
        <v>137</v>
      </c>
      <c r="E268" s="5"/>
      <c r="F268" s="87">
        <f>SUM(F269)</f>
        <v>22.8</v>
      </c>
    </row>
    <row r="269" spans="1:6" ht="31.5" x14ac:dyDescent="0.25">
      <c r="A269" s="6" t="s">
        <v>21</v>
      </c>
      <c r="B269" s="5" t="s">
        <v>100</v>
      </c>
      <c r="C269" s="5" t="s">
        <v>134</v>
      </c>
      <c r="D269" s="189" t="s">
        <v>137</v>
      </c>
      <c r="E269" s="5" t="s">
        <v>22</v>
      </c>
      <c r="F269" s="87">
        <f>SUM(F270)</f>
        <v>22.8</v>
      </c>
    </row>
    <row r="270" spans="1:6" ht="13.5" customHeight="1" x14ac:dyDescent="0.25">
      <c r="A270" s="2" t="s">
        <v>85</v>
      </c>
      <c r="B270" s="5" t="s">
        <v>100</v>
      </c>
      <c r="C270" s="5" t="s">
        <v>134</v>
      </c>
      <c r="D270" s="189" t="s">
        <v>137</v>
      </c>
      <c r="E270" s="5" t="s">
        <v>83</v>
      </c>
      <c r="F270" s="87">
        <f>SUM(F271)</f>
        <v>22.8</v>
      </c>
    </row>
    <row r="271" spans="1:6" ht="15.75" x14ac:dyDescent="0.25">
      <c r="A271" s="2" t="s">
        <v>25</v>
      </c>
      <c r="B271" s="5" t="s">
        <v>100</v>
      </c>
      <c r="C271" s="5" t="s">
        <v>134</v>
      </c>
      <c r="D271" s="189" t="s">
        <v>137</v>
      </c>
      <c r="E271" s="5" t="s">
        <v>84</v>
      </c>
      <c r="F271" s="41">
        <f>SUM(прил9!G349)</f>
        <v>22.8</v>
      </c>
    </row>
    <row r="272" spans="1:6" ht="15.75" x14ac:dyDescent="0.25">
      <c r="A272" s="76" t="s">
        <v>125</v>
      </c>
      <c r="B272" s="77" t="s">
        <v>100</v>
      </c>
      <c r="C272" s="77" t="s">
        <v>134</v>
      </c>
      <c r="D272" s="77" t="s">
        <v>124</v>
      </c>
      <c r="E272" s="77"/>
      <c r="F272" s="78">
        <f>SUM(F273,F277)</f>
        <v>35</v>
      </c>
    </row>
    <row r="273" spans="1:6" ht="31.5" x14ac:dyDescent="0.25">
      <c r="A273" s="6" t="s">
        <v>535</v>
      </c>
      <c r="B273" s="5" t="s">
        <v>100</v>
      </c>
      <c r="C273" s="5" t="s">
        <v>134</v>
      </c>
      <c r="D273" s="5" t="s">
        <v>536</v>
      </c>
      <c r="E273" s="5"/>
      <c r="F273" s="87">
        <f>SUM(F274)</f>
        <v>20</v>
      </c>
    </row>
    <row r="274" spans="1:6" ht="15.75" x14ac:dyDescent="0.25">
      <c r="A274" s="6" t="s">
        <v>31</v>
      </c>
      <c r="B274" s="5" t="s">
        <v>100</v>
      </c>
      <c r="C274" s="5" t="s">
        <v>134</v>
      </c>
      <c r="D274" s="5" t="s">
        <v>536</v>
      </c>
      <c r="E274" s="5" t="s">
        <v>32</v>
      </c>
      <c r="F274" s="87">
        <f>SUM(F275)</f>
        <v>20</v>
      </c>
    </row>
    <row r="275" spans="1:6" ht="16.5" customHeight="1" x14ac:dyDescent="0.25">
      <c r="A275" s="6" t="s">
        <v>33</v>
      </c>
      <c r="B275" s="5" t="s">
        <v>100</v>
      </c>
      <c r="C275" s="5" t="s">
        <v>134</v>
      </c>
      <c r="D275" s="5" t="s">
        <v>536</v>
      </c>
      <c r="E275" s="5" t="s">
        <v>34</v>
      </c>
      <c r="F275" s="87">
        <f>SUM(F276)</f>
        <v>20</v>
      </c>
    </row>
    <row r="276" spans="1:6" ht="15" customHeight="1" x14ac:dyDescent="0.25">
      <c r="A276" s="6" t="s">
        <v>35</v>
      </c>
      <c r="B276" s="5" t="s">
        <v>100</v>
      </c>
      <c r="C276" s="5" t="s">
        <v>134</v>
      </c>
      <c r="D276" s="5" t="s">
        <v>536</v>
      </c>
      <c r="E276" s="5" t="s">
        <v>36</v>
      </c>
      <c r="F276" s="41">
        <f>SUM(прил9!G354)</f>
        <v>20</v>
      </c>
    </row>
    <row r="277" spans="1:6" ht="31.5" x14ac:dyDescent="0.25">
      <c r="A277" s="6" t="s">
        <v>540</v>
      </c>
      <c r="B277" s="5" t="s">
        <v>100</v>
      </c>
      <c r="C277" s="5" t="s">
        <v>134</v>
      </c>
      <c r="D277" s="5" t="s">
        <v>539</v>
      </c>
      <c r="E277" s="5"/>
      <c r="F277" s="87">
        <f>SUM(F278)</f>
        <v>15</v>
      </c>
    </row>
    <row r="278" spans="1:6" ht="15.75" x14ac:dyDescent="0.25">
      <c r="A278" s="6" t="s">
        <v>31</v>
      </c>
      <c r="B278" s="5" t="s">
        <v>100</v>
      </c>
      <c r="C278" s="5" t="s">
        <v>134</v>
      </c>
      <c r="D278" s="5" t="s">
        <v>539</v>
      </c>
      <c r="E278" s="5" t="s">
        <v>32</v>
      </c>
      <c r="F278" s="87">
        <f>SUM(F279)</f>
        <v>15</v>
      </c>
    </row>
    <row r="279" spans="1:6" ht="15.75" customHeight="1" x14ac:dyDescent="0.25">
      <c r="A279" s="6" t="s">
        <v>33</v>
      </c>
      <c r="B279" s="5" t="s">
        <v>100</v>
      </c>
      <c r="C279" s="5" t="s">
        <v>134</v>
      </c>
      <c r="D279" s="5" t="s">
        <v>539</v>
      </c>
      <c r="E279" s="5" t="s">
        <v>34</v>
      </c>
      <c r="F279" s="87">
        <f>SUM(F280)</f>
        <v>15</v>
      </c>
    </row>
    <row r="280" spans="1:6" ht="15.75" customHeight="1" x14ac:dyDescent="0.25">
      <c r="A280" s="6" t="s">
        <v>35</v>
      </c>
      <c r="B280" s="5" t="s">
        <v>100</v>
      </c>
      <c r="C280" s="5" t="s">
        <v>134</v>
      </c>
      <c r="D280" s="5" t="s">
        <v>539</v>
      </c>
      <c r="E280" s="5" t="s">
        <v>36</v>
      </c>
      <c r="F280" s="41">
        <f>SUM(прил9!G358)</f>
        <v>15</v>
      </c>
    </row>
    <row r="281" spans="1:6" ht="15.75" x14ac:dyDescent="0.25">
      <c r="A281" s="98" t="s">
        <v>138</v>
      </c>
      <c r="B281" s="44" t="s">
        <v>142</v>
      </c>
      <c r="C281" s="44"/>
      <c r="D281" s="100"/>
      <c r="E281" s="43"/>
      <c r="F281" s="50">
        <f>SUM(F282,F313)</f>
        <v>8800</v>
      </c>
    </row>
    <row r="282" spans="1:6" ht="15.75" x14ac:dyDescent="0.25">
      <c r="A282" s="102" t="s">
        <v>139</v>
      </c>
      <c r="B282" s="64" t="s">
        <v>142</v>
      </c>
      <c r="C282" s="64" t="s">
        <v>15</v>
      </c>
      <c r="D282" s="103"/>
      <c r="E282" s="63"/>
      <c r="F282" s="67">
        <f>SUM(F283,F296,F308)</f>
        <v>7568</v>
      </c>
    </row>
    <row r="283" spans="1:6" ht="18" customHeight="1" x14ac:dyDescent="0.25">
      <c r="A283" s="106" t="s">
        <v>140</v>
      </c>
      <c r="B283" s="77" t="s">
        <v>142</v>
      </c>
      <c r="C283" s="77" t="s">
        <v>15</v>
      </c>
      <c r="D283" s="80" t="s">
        <v>141</v>
      </c>
      <c r="E283" s="77"/>
      <c r="F283" s="78">
        <f>SUM(F284)</f>
        <v>4575</v>
      </c>
    </row>
    <row r="284" spans="1:6" ht="33" customHeight="1" x14ac:dyDescent="0.25">
      <c r="A284" s="6" t="s">
        <v>144</v>
      </c>
      <c r="B284" s="5" t="s">
        <v>142</v>
      </c>
      <c r="C284" s="5" t="s">
        <v>15</v>
      </c>
      <c r="D284" s="5" t="s">
        <v>143</v>
      </c>
      <c r="E284" s="5"/>
      <c r="F284" s="87">
        <f>SUM(F285)</f>
        <v>4575</v>
      </c>
    </row>
    <row r="285" spans="1:6" ht="17.25" customHeight="1" x14ac:dyDescent="0.25">
      <c r="A285" s="11" t="s">
        <v>82</v>
      </c>
      <c r="B285" s="5" t="s">
        <v>142</v>
      </c>
      <c r="C285" s="5" t="s">
        <v>15</v>
      </c>
      <c r="D285" s="5" t="s">
        <v>145</v>
      </c>
      <c r="E285" s="5"/>
      <c r="F285" s="87">
        <f>SUM(F286,F289,F293)</f>
        <v>4575</v>
      </c>
    </row>
    <row r="286" spans="1:6" ht="31.5" x14ac:dyDescent="0.25">
      <c r="A286" s="6" t="s">
        <v>21</v>
      </c>
      <c r="B286" s="5" t="s">
        <v>142</v>
      </c>
      <c r="C286" s="5" t="s">
        <v>15</v>
      </c>
      <c r="D286" s="5" t="s">
        <v>145</v>
      </c>
      <c r="E286" s="5" t="s">
        <v>22</v>
      </c>
      <c r="F286" s="87">
        <f>SUM(F287)</f>
        <v>4192</v>
      </c>
    </row>
    <row r="287" spans="1:6" ht="15.75" x14ac:dyDescent="0.25">
      <c r="A287" s="2" t="s">
        <v>85</v>
      </c>
      <c r="B287" s="5" t="s">
        <v>142</v>
      </c>
      <c r="C287" s="5" t="s">
        <v>15</v>
      </c>
      <c r="D287" s="5" t="s">
        <v>145</v>
      </c>
      <c r="E287" s="5" t="s">
        <v>83</v>
      </c>
      <c r="F287" s="87">
        <f>SUM(F288)</f>
        <v>4192</v>
      </c>
    </row>
    <row r="288" spans="1:6" ht="15.75" x14ac:dyDescent="0.25">
      <c r="A288" s="2" t="s">
        <v>25</v>
      </c>
      <c r="B288" s="5" t="s">
        <v>142</v>
      </c>
      <c r="C288" s="5" t="s">
        <v>15</v>
      </c>
      <c r="D288" s="5" t="s">
        <v>145</v>
      </c>
      <c r="E288" s="5" t="s">
        <v>84</v>
      </c>
      <c r="F288" s="41">
        <f>SUM(прил9!G408)</f>
        <v>4192</v>
      </c>
    </row>
    <row r="289" spans="1:6" ht="16.5" customHeight="1" x14ac:dyDescent="0.25">
      <c r="A289" s="6" t="s">
        <v>31</v>
      </c>
      <c r="B289" s="5" t="s">
        <v>142</v>
      </c>
      <c r="C289" s="5" t="s">
        <v>15</v>
      </c>
      <c r="D289" s="5" t="s">
        <v>145</v>
      </c>
      <c r="E289" s="5" t="s">
        <v>32</v>
      </c>
      <c r="F289" s="87">
        <f>SUM(F290)</f>
        <v>378</v>
      </c>
    </row>
    <row r="290" spans="1:6" ht="17.25" customHeight="1" x14ac:dyDescent="0.25">
      <c r="A290" s="6" t="s">
        <v>33</v>
      </c>
      <c r="B290" s="5" t="s">
        <v>142</v>
      </c>
      <c r="C290" s="5" t="s">
        <v>15</v>
      </c>
      <c r="D290" s="5" t="s">
        <v>145</v>
      </c>
      <c r="E290" s="5" t="s">
        <v>34</v>
      </c>
      <c r="F290" s="87">
        <f>SUM(F291:F292)</f>
        <v>378</v>
      </c>
    </row>
    <row r="291" spans="1:6" ht="32.25" customHeight="1" x14ac:dyDescent="0.25">
      <c r="A291" s="6" t="s">
        <v>534</v>
      </c>
      <c r="B291" s="5" t="s">
        <v>142</v>
      </c>
      <c r="C291" s="5" t="s">
        <v>15</v>
      </c>
      <c r="D291" s="5" t="s">
        <v>145</v>
      </c>
      <c r="E291" s="5" t="s">
        <v>533</v>
      </c>
      <c r="F291" s="115">
        <f>SUM(прил9!G411)</f>
        <v>26</v>
      </c>
    </row>
    <row r="292" spans="1:6" ht="17.25" customHeight="1" x14ac:dyDescent="0.25">
      <c r="A292" s="6" t="s">
        <v>35</v>
      </c>
      <c r="B292" s="5" t="s">
        <v>142</v>
      </c>
      <c r="C292" s="5" t="s">
        <v>15</v>
      </c>
      <c r="D292" s="5" t="s">
        <v>145</v>
      </c>
      <c r="E292" s="5" t="s">
        <v>36</v>
      </c>
      <c r="F292" s="41">
        <f>SUM(прил9!G412)</f>
        <v>352</v>
      </c>
    </row>
    <row r="293" spans="1:6" ht="15.75" x14ac:dyDescent="0.25">
      <c r="A293" s="6" t="s">
        <v>38</v>
      </c>
      <c r="B293" s="5" t="s">
        <v>142</v>
      </c>
      <c r="C293" s="5" t="s">
        <v>15</v>
      </c>
      <c r="D293" s="5" t="s">
        <v>145</v>
      </c>
      <c r="E293" s="5" t="s">
        <v>37</v>
      </c>
      <c r="F293" s="87">
        <f>SUM(F294)</f>
        <v>5</v>
      </c>
    </row>
    <row r="294" spans="1:6" ht="32.25" customHeight="1" x14ac:dyDescent="0.25">
      <c r="A294" s="6" t="s">
        <v>40</v>
      </c>
      <c r="B294" s="5" t="s">
        <v>142</v>
      </c>
      <c r="C294" s="5" t="s">
        <v>15</v>
      </c>
      <c r="D294" s="5" t="s">
        <v>145</v>
      </c>
      <c r="E294" s="5" t="s">
        <v>39</v>
      </c>
      <c r="F294" s="87">
        <f>SUM(F295)</f>
        <v>5</v>
      </c>
    </row>
    <row r="295" spans="1:6" ht="17.25" customHeight="1" x14ac:dyDescent="0.25">
      <c r="A295" s="6" t="s">
        <v>41</v>
      </c>
      <c r="B295" s="5" t="s">
        <v>142</v>
      </c>
      <c r="C295" s="5" t="s">
        <v>15</v>
      </c>
      <c r="D295" s="5" t="s">
        <v>145</v>
      </c>
      <c r="E295" s="5" t="s">
        <v>42</v>
      </c>
      <c r="F295" s="41">
        <f>SUM(прил9!G415)</f>
        <v>5</v>
      </c>
    </row>
    <row r="296" spans="1:6" ht="15.75" x14ac:dyDescent="0.25">
      <c r="A296" s="106" t="s">
        <v>146</v>
      </c>
      <c r="B296" s="77" t="s">
        <v>142</v>
      </c>
      <c r="C296" s="77" t="s">
        <v>15</v>
      </c>
      <c r="D296" s="80" t="s">
        <v>147</v>
      </c>
      <c r="E296" s="77"/>
      <c r="F296" s="78">
        <f>SUM(F297)</f>
        <v>2849</v>
      </c>
    </row>
    <row r="297" spans="1:6" ht="16.5" customHeight="1" x14ac:dyDescent="0.25">
      <c r="A297" s="11" t="s">
        <v>82</v>
      </c>
      <c r="B297" s="5" t="s">
        <v>142</v>
      </c>
      <c r="C297" s="5" t="s">
        <v>15</v>
      </c>
      <c r="D297" s="5" t="s">
        <v>148</v>
      </c>
      <c r="E297" s="5"/>
      <c r="F297" s="87">
        <f>SUM(F298,F301,F305)</f>
        <v>2849</v>
      </c>
    </row>
    <row r="298" spans="1:6" ht="31.5" x14ac:dyDescent="0.25">
      <c r="A298" s="6" t="s">
        <v>21</v>
      </c>
      <c r="B298" s="5" t="s">
        <v>142</v>
      </c>
      <c r="C298" s="5" t="s">
        <v>15</v>
      </c>
      <c r="D298" s="5" t="s">
        <v>148</v>
      </c>
      <c r="E298" s="5" t="s">
        <v>22</v>
      </c>
      <c r="F298" s="87">
        <f>SUM(F299)</f>
        <v>2454</v>
      </c>
    </row>
    <row r="299" spans="1:6" ht="15.75" x14ac:dyDescent="0.25">
      <c r="A299" s="2" t="s">
        <v>85</v>
      </c>
      <c r="B299" s="5" t="s">
        <v>142</v>
      </c>
      <c r="C299" s="5" t="s">
        <v>15</v>
      </c>
      <c r="D299" s="5" t="s">
        <v>148</v>
      </c>
      <c r="E299" s="5" t="s">
        <v>83</v>
      </c>
      <c r="F299" s="87">
        <f>SUM(F300)</f>
        <v>2454</v>
      </c>
    </row>
    <row r="300" spans="1:6" ht="15.75" x14ac:dyDescent="0.25">
      <c r="A300" s="2" t="s">
        <v>25</v>
      </c>
      <c r="B300" s="5" t="s">
        <v>142</v>
      </c>
      <c r="C300" s="5" t="s">
        <v>15</v>
      </c>
      <c r="D300" s="5" t="s">
        <v>148</v>
      </c>
      <c r="E300" s="5" t="s">
        <v>84</v>
      </c>
      <c r="F300" s="41">
        <f>SUM(прил9!G420)</f>
        <v>2454</v>
      </c>
    </row>
    <row r="301" spans="1:6" ht="15.75" x14ac:dyDescent="0.25">
      <c r="A301" s="6" t="s">
        <v>31</v>
      </c>
      <c r="B301" s="5" t="s">
        <v>142</v>
      </c>
      <c r="C301" s="5" t="s">
        <v>15</v>
      </c>
      <c r="D301" s="5" t="s">
        <v>148</v>
      </c>
      <c r="E301" s="5" t="s">
        <v>32</v>
      </c>
      <c r="F301" s="87">
        <f>SUM(F302)</f>
        <v>393</v>
      </c>
    </row>
    <row r="302" spans="1:6" ht="15" customHeight="1" x14ac:dyDescent="0.25">
      <c r="A302" s="6" t="s">
        <v>33</v>
      </c>
      <c r="B302" s="5" t="s">
        <v>142</v>
      </c>
      <c r="C302" s="5" t="s">
        <v>15</v>
      </c>
      <c r="D302" s="5" t="s">
        <v>148</v>
      </c>
      <c r="E302" s="5" t="s">
        <v>34</v>
      </c>
      <c r="F302" s="87">
        <f>SUM(F303:F304)</f>
        <v>393</v>
      </c>
    </row>
    <row r="303" spans="1:6" ht="31.5" customHeight="1" x14ac:dyDescent="0.25">
      <c r="A303" s="6" t="s">
        <v>534</v>
      </c>
      <c r="B303" s="5" t="s">
        <v>142</v>
      </c>
      <c r="C303" s="5" t="s">
        <v>15</v>
      </c>
      <c r="D303" s="5" t="s">
        <v>148</v>
      </c>
      <c r="E303" s="5" t="s">
        <v>533</v>
      </c>
      <c r="F303" s="115">
        <f>SUM(прил9!G423)</f>
        <v>37</v>
      </c>
    </row>
    <row r="304" spans="1:6" ht="15" customHeight="1" x14ac:dyDescent="0.25">
      <c r="A304" s="6" t="s">
        <v>35</v>
      </c>
      <c r="B304" s="5" t="s">
        <v>142</v>
      </c>
      <c r="C304" s="5" t="s">
        <v>15</v>
      </c>
      <c r="D304" s="5" t="s">
        <v>148</v>
      </c>
      <c r="E304" s="5" t="s">
        <v>36</v>
      </c>
      <c r="F304" s="41">
        <f>SUM(прил9!G424)</f>
        <v>356</v>
      </c>
    </row>
    <row r="305" spans="1:6" ht="15.75" x14ac:dyDescent="0.25">
      <c r="A305" s="6" t="s">
        <v>38</v>
      </c>
      <c r="B305" s="5" t="s">
        <v>142</v>
      </c>
      <c r="C305" s="5" t="s">
        <v>15</v>
      </c>
      <c r="D305" s="5" t="s">
        <v>148</v>
      </c>
      <c r="E305" s="5" t="s">
        <v>37</v>
      </c>
      <c r="F305" s="87">
        <f>SUM(F306)</f>
        <v>2</v>
      </c>
    </row>
    <row r="306" spans="1:6" ht="16.5" customHeight="1" x14ac:dyDescent="0.25">
      <c r="A306" s="6" t="s">
        <v>343</v>
      </c>
      <c r="B306" s="5" t="s">
        <v>142</v>
      </c>
      <c r="C306" s="5" t="s">
        <v>15</v>
      </c>
      <c r="D306" s="5" t="s">
        <v>148</v>
      </c>
      <c r="E306" s="5" t="s">
        <v>39</v>
      </c>
      <c r="F306" s="87">
        <f>SUM(F307)</f>
        <v>2</v>
      </c>
    </row>
    <row r="307" spans="1:6" ht="17.25" customHeight="1" x14ac:dyDescent="0.25">
      <c r="A307" s="6" t="s">
        <v>41</v>
      </c>
      <c r="B307" s="5" t="s">
        <v>142</v>
      </c>
      <c r="C307" s="5" t="s">
        <v>15</v>
      </c>
      <c r="D307" s="5" t="s">
        <v>148</v>
      </c>
      <c r="E307" s="5" t="s">
        <v>42</v>
      </c>
      <c r="F307" s="41">
        <f>SUM(прил9!G427)</f>
        <v>2</v>
      </c>
    </row>
    <row r="308" spans="1:6" ht="15.75" x14ac:dyDescent="0.25">
      <c r="A308" s="86" t="s">
        <v>125</v>
      </c>
      <c r="B308" s="77" t="s">
        <v>142</v>
      </c>
      <c r="C308" s="77" t="s">
        <v>15</v>
      </c>
      <c r="D308" s="108" t="s">
        <v>124</v>
      </c>
      <c r="E308" s="77"/>
      <c r="F308" s="78">
        <f>SUM(F309)</f>
        <v>144</v>
      </c>
    </row>
    <row r="309" spans="1:6" ht="15.75" x14ac:dyDescent="0.25">
      <c r="A309" s="11" t="s">
        <v>514</v>
      </c>
      <c r="B309" s="5" t="s">
        <v>142</v>
      </c>
      <c r="C309" s="5" t="s">
        <v>15</v>
      </c>
      <c r="D309" s="23" t="s">
        <v>515</v>
      </c>
      <c r="E309" s="5"/>
      <c r="F309" s="87">
        <f>SUM(F310)</f>
        <v>144</v>
      </c>
    </row>
    <row r="310" spans="1:6" ht="15.75" x14ac:dyDescent="0.25">
      <c r="A310" s="6" t="s">
        <v>31</v>
      </c>
      <c r="B310" s="5" t="s">
        <v>142</v>
      </c>
      <c r="C310" s="5" t="s">
        <v>15</v>
      </c>
      <c r="D310" s="23" t="s">
        <v>515</v>
      </c>
      <c r="E310" s="5" t="s">
        <v>32</v>
      </c>
      <c r="F310" s="87">
        <f>SUM(F311)</f>
        <v>144</v>
      </c>
    </row>
    <row r="311" spans="1:6" ht="16.5" customHeight="1" x14ac:dyDescent="0.25">
      <c r="A311" s="6" t="s">
        <v>33</v>
      </c>
      <c r="B311" s="5" t="s">
        <v>142</v>
      </c>
      <c r="C311" s="5" t="s">
        <v>15</v>
      </c>
      <c r="D311" s="23" t="s">
        <v>515</v>
      </c>
      <c r="E311" s="5" t="s">
        <v>34</v>
      </c>
      <c r="F311" s="87">
        <f>SUM(F312)</f>
        <v>144</v>
      </c>
    </row>
    <row r="312" spans="1:6" ht="18.75" customHeight="1" x14ac:dyDescent="0.25">
      <c r="A312" s="6" t="s">
        <v>35</v>
      </c>
      <c r="B312" s="5" t="s">
        <v>142</v>
      </c>
      <c r="C312" s="5" t="s">
        <v>15</v>
      </c>
      <c r="D312" s="23" t="s">
        <v>515</v>
      </c>
      <c r="E312" s="5" t="s">
        <v>36</v>
      </c>
      <c r="F312" s="41">
        <f>SUM(прил9!G432)</f>
        <v>144</v>
      </c>
    </row>
    <row r="313" spans="1:6" ht="15.75" x14ac:dyDescent="0.25">
      <c r="A313" s="102" t="s">
        <v>149</v>
      </c>
      <c r="B313" s="64" t="s">
        <v>142</v>
      </c>
      <c r="C313" s="64" t="s">
        <v>44</v>
      </c>
      <c r="D313" s="103"/>
      <c r="E313" s="63"/>
      <c r="F313" s="67">
        <f>SUM(F314,F326)</f>
        <v>1232</v>
      </c>
    </row>
    <row r="314" spans="1:6" ht="47.25" customHeight="1" x14ac:dyDescent="0.25">
      <c r="A314" s="106" t="s">
        <v>132</v>
      </c>
      <c r="B314" s="77" t="s">
        <v>142</v>
      </c>
      <c r="C314" s="77" t="s">
        <v>44</v>
      </c>
      <c r="D314" s="80" t="s">
        <v>133</v>
      </c>
      <c r="E314" s="77"/>
      <c r="F314" s="78">
        <f>SUM(F315)</f>
        <v>1207</v>
      </c>
    </row>
    <row r="315" spans="1:6" ht="15.75" customHeight="1" x14ac:dyDescent="0.25">
      <c r="A315" s="11" t="s">
        <v>82</v>
      </c>
      <c r="B315" s="5" t="s">
        <v>142</v>
      </c>
      <c r="C315" s="5" t="s">
        <v>44</v>
      </c>
      <c r="D315" s="5" t="s">
        <v>135</v>
      </c>
      <c r="E315" s="5"/>
      <c r="F315" s="87">
        <f>SUM(F316,F319,F323)</f>
        <v>1207</v>
      </c>
    </row>
    <row r="316" spans="1:6" ht="31.5" x14ac:dyDescent="0.25">
      <c r="A316" s="6" t="s">
        <v>21</v>
      </c>
      <c r="B316" s="5" t="s">
        <v>142</v>
      </c>
      <c r="C316" s="5" t="s">
        <v>44</v>
      </c>
      <c r="D316" s="5" t="s">
        <v>135</v>
      </c>
      <c r="E316" s="5" t="s">
        <v>22</v>
      </c>
      <c r="F316" s="87">
        <f>SUM(F317)</f>
        <v>1086</v>
      </c>
    </row>
    <row r="317" spans="1:6" ht="15.75" x14ac:dyDescent="0.25">
      <c r="A317" s="2" t="s">
        <v>85</v>
      </c>
      <c r="B317" s="5" t="s">
        <v>142</v>
      </c>
      <c r="C317" s="5" t="s">
        <v>44</v>
      </c>
      <c r="D317" s="5" t="s">
        <v>135</v>
      </c>
      <c r="E317" s="5" t="s">
        <v>83</v>
      </c>
      <c r="F317" s="87">
        <f>SUM(F318)</f>
        <v>1086</v>
      </c>
    </row>
    <row r="318" spans="1:6" ht="15.75" x14ac:dyDescent="0.25">
      <c r="A318" s="2" t="s">
        <v>25</v>
      </c>
      <c r="B318" s="5" t="s">
        <v>142</v>
      </c>
      <c r="C318" s="5" t="s">
        <v>44</v>
      </c>
      <c r="D318" s="5" t="s">
        <v>135</v>
      </c>
      <c r="E318" s="5" t="s">
        <v>84</v>
      </c>
      <c r="F318" s="41">
        <f>SUM(прил9!G438)</f>
        <v>1086</v>
      </c>
    </row>
    <row r="319" spans="1:6" ht="15.75" x14ac:dyDescent="0.25">
      <c r="A319" s="6" t="s">
        <v>31</v>
      </c>
      <c r="B319" s="5" t="s">
        <v>142</v>
      </c>
      <c r="C319" s="5" t="s">
        <v>44</v>
      </c>
      <c r="D319" s="5" t="s">
        <v>135</v>
      </c>
      <c r="E319" s="5" t="s">
        <v>32</v>
      </c>
      <c r="F319" s="87">
        <f>SUM(F320)</f>
        <v>120</v>
      </c>
    </row>
    <row r="320" spans="1:6" ht="18" customHeight="1" x14ac:dyDescent="0.25">
      <c r="A320" s="6" t="s">
        <v>33</v>
      </c>
      <c r="B320" s="5" t="s">
        <v>142</v>
      </c>
      <c r="C320" s="5" t="s">
        <v>44</v>
      </c>
      <c r="D320" s="5" t="s">
        <v>135</v>
      </c>
      <c r="E320" s="5" t="s">
        <v>34</v>
      </c>
      <c r="F320" s="87">
        <f>SUM(F321:F322)</f>
        <v>120</v>
      </c>
    </row>
    <row r="321" spans="1:6" ht="30.75" customHeight="1" x14ac:dyDescent="0.25">
      <c r="A321" s="6" t="s">
        <v>534</v>
      </c>
      <c r="B321" s="5" t="s">
        <v>142</v>
      </c>
      <c r="C321" s="5" t="s">
        <v>44</v>
      </c>
      <c r="D321" s="5" t="s">
        <v>135</v>
      </c>
      <c r="E321" s="5" t="s">
        <v>533</v>
      </c>
      <c r="F321" s="115">
        <f>SUM(прил9!G441)</f>
        <v>35</v>
      </c>
    </row>
    <row r="322" spans="1:6" ht="18" customHeight="1" x14ac:dyDescent="0.25">
      <c r="A322" s="6" t="s">
        <v>35</v>
      </c>
      <c r="B322" s="5" t="s">
        <v>142</v>
      </c>
      <c r="C322" s="5" t="s">
        <v>44</v>
      </c>
      <c r="D322" s="5" t="s">
        <v>135</v>
      </c>
      <c r="E322" s="5" t="s">
        <v>36</v>
      </c>
      <c r="F322" s="41">
        <f>SUM(прил9!G442)</f>
        <v>85</v>
      </c>
    </row>
    <row r="323" spans="1:6" ht="15.75" x14ac:dyDescent="0.25">
      <c r="A323" s="6" t="s">
        <v>38</v>
      </c>
      <c r="B323" s="5" t="s">
        <v>142</v>
      </c>
      <c r="C323" s="5" t="s">
        <v>44</v>
      </c>
      <c r="D323" s="5" t="s">
        <v>135</v>
      </c>
      <c r="E323" s="5" t="s">
        <v>37</v>
      </c>
      <c r="F323" s="87">
        <f>SUM(F324)</f>
        <v>1</v>
      </c>
    </row>
    <row r="324" spans="1:6" ht="16.5" customHeight="1" x14ac:dyDescent="0.25">
      <c r="A324" s="6" t="s">
        <v>343</v>
      </c>
      <c r="B324" s="5" t="s">
        <v>142</v>
      </c>
      <c r="C324" s="5" t="s">
        <v>44</v>
      </c>
      <c r="D324" s="5" t="s">
        <v>135</v>
      </c>
      <c r="E324" s="5" t="s">
        <v>39</v>
      </c>
      <c r="F324" s="87">
        <f>SUM(F325)</f>
        <v>1</v>
      </c>
    </row>
    <row r="325" spans="1:6" ht="15.75" customHeight="1" x14ac:dyDescent="0.25">
      <c r="A325" s="6" t="s">
        <v>41</v>
      </c>
      <c r="B325" s="5" t="s">
        <v>142</v>
      </c>
      <c r="C325" s="5" t="s">
        <v>44</v>
      </c>
      <c r="D325" s="5" t="s">
        <v>135</v>
      </c>
      <c r="E325" s="5" t="s">
        <v>42</v>
      </c>
      <c r="F325" s="41">
        <f>SUM(прил9!G445)</f>
        <v>1</v>
      </c>
    </row>
    <row r="326" spans="1:6" ht="15.75" x14ac:dyDescent="0.25">
      <c r="A326" s="106" t="s">
        <v>45</v>
      </c>
      <c r="B326" s="77" t="s">
        <v>142</v>
      </c>
      <c r="C326" s="77" t="s">
        <v>44</v>
      </c>
      <c r="D326" s="77" t="s">
        <v>46</v>
      </c>
      <c r="E326" s="77"/>
      <c r="F326" s="78">
        <f>SUM(F327)</f>
        <v>25</v>
      </c>
    </row>
    <row r="327" spans="1:6" ht="80.25" customHeight="1" x14ac:dyDescent="0.25">
      <c r="A327" s="14" t="s">
        <v>47</v>
      </c>
      <c r="B327" s="5" t="s">
        <v>142</v>
      </c>
      <c r="C327" s="5" t="s">
        <v>44</v>
      </c>
      <c r="D327" s="189" t="s">
        <v>48</v>
      </c>
      <c r="E327" s="5"/>
      <c r="F327" s="87">
        <f>SUM(F328)</f>
        <v>25</v>
      </c>
    </row>
    <row r="328" spans="1:6" ht="63" x14ac:dyDescent="0.25">
      <c r="A328" s="11" t="s">
        <v>150</v>
      </c>
      <c r="B328" s="5" t="s">
        <v>142</v>
      </c>
      <c r="C328" s="5" t="s">
        <v>44</v>
      </c>
      <c r="D328" s="5" t="s">
        <v>151</v>
      </c>
      <c r="E328" s="5"/>
      <c r="F328" s="87">
        <f>SUM(F329)</f>
        <v>25</v>
      </c>
    </row>
    <row r="329" spans="1:6" ht="31.5" x14ac:dyDescent="0.25">
      <c r="A329" s="6" t="s">
        <v>21</v>
      </c>
      <c r="B329" s="5" t="s">
        <v>142</v>
      </c>
      <c r="C329" s="5" t="s">
        <v>44</v>
      </c>
      <c r="D329" s="5" t="s">
        <v>151</v>
      </c>
      <c r="E329" s="5" t="s">
        <v>22</v>
      </c>
      <c r="F329" s="87">
        <f>SUM(F330)</f>
        <v>25</v>
      </c>
    </row>
    <row r="330" spans="1:6" ht="15.75" x14ac:dyDescent="0.25">
      <c r="A330" s="2" t="s">
        <v>85</v>
      </c>
      <c r="B330" s="5" t="s">
        <v>142</v>
      </c>
      <c r="C330" s="5" t="s">
        <v>44</v>
      </c>
      <c r="D330" s="5" t="s">
        <v>151</v>
      </c>
      <c r="E330" s="5" t="s">
        <v>83</v>
      </c>
      <c r="F330" s="87">
        <f>SUM(F331)</f>
        <v>25</v>
      </c>
    </row>
    <row r="331" spans="1:6" ht="15.75" x14ac:dyDescent="0.25">
      <c r="A331" s="2" t="s">
        <v>25</v>
      </c>
      <c r="B331" s="5" t="s">
        <v>142</v>
      </c>
      <c r="C331" s="5" t="s">
        <v>44</v>
      </c>
      <c r="D331" s="5" t="s">
        <v>151</v>
      </c>
      <c r="E331" s="5" t="s">
        <v>84</v>
      </c>
      <c r="F331" s="41">
        <f>SUM(прил9!G451)</f>
        <v>25</v>
      </c>
    </row>
    <row r="332" spans="1:6" ht="15.75" x14ac:dyDescent="0.25">
      <c r="A332" s="98" t="s">
        <v>152</v>
      </c>
      <c r="B332" s="100">
        <v>10</v>
      </c>
      <c r="C332" s="100"/>
      <c r="D332" s="100"/>
      <c r="E332" s="43"/>
      <c r="F332" s="50">
        <f>SUM(F333,F339,F378)</f>
        <v>19860</v>
      </c>
    </row>
    <row r="333" spans="1:6" ht="15.75" x14ac:dyDescent="0.25">
      <c r="A333" s="102" t="s">
        <v>153</v>
      </c>
      <c r="B333" s="103">
        <v>10</v>
      </c>
      <c r="C333" s="64" t="s">
        <v>15</v>
      </c>
      <c r="D333" s="103"/>
      <c r="E333" s="63"/>
      <c r="F333" s="67">
        <f>SUM(F334)</f>
        <v>41</v>
      </c>
    </row>
    <row r="334" spans="1:6" ht="15.75" x14ac:dyDescent="0.25">
      <c r="A334" s="106" t="s">
        <v>154</v>
      </c>
      <c r="B334" s="80">
        <v>10</v>
      </c>
      <c r="C334" s="77" t="s">
        <v>15</v>
      </c>
      <c r="D334" s="80" t="s">
        <v>155</v>
      </c>
      <c r="E334" s="77"/>
      <c r="F334" s="78">
        <f>SUM(F335)</f>
        <v>41</v>
      </c>
    </row>
    <row r="335" spans="1:6" ht="31.5" customHeight="1" x14ac:dyDescent="0.25">
      <c r="A335" s="6" t="s">
        <v>157</v>
      </c>
      <c r="B335" s="189">
        <v>10</v>
      </c>
      <c r="C335" s="5" t="s">
        <v>15</v>
      </c>
      <c r="D335" s="189" t="s">
        <v>156</v>
      </c>
      <c r="E335" s="5"/>
      <c r="F335" s="87">
        <f>SUM(F336)</f>
        <v>41</v>
      </c>
    </row>
    <row r="336" spans="1:6" ht="15.75" x14ac:dyDescent="0.25">
      <c r="A336" s="6" t="s">
        <v>161</v>
      </c>
      <c r="B336" s="189">
        <v>10</v>
      </c>
      <c r="C336" s="5" t="s">
        <v>15</v>
      </c>
      <c r="D336" s="189" t="s">
        <v>156</v>
      </c>
      <c r="E336" s="5" t="s">
        <v>158</v>
      </c>
      <c r="F336" s="87">
        <f>SUM(F337)</f>
        <v>41</v>
      </c>
    </row>
    <row r="337" spans="1:6" ht="32.25" customHeight="1" x14ac:dyDescent="0.25">
      <c r="A337" s="6" t="s">
        <v>162</v>
      </c>
      <c r="B337" s="189">
        <v>10</v>
      </c>
      <c r="C337" s="5" t="s">
        <v>15</v>
      </c>
      <c r="D337" s="189" t="s">
        <v>156</v>
      </c>
      <c r="E337" s="5" t="s">
        <v>159</v>
      </c>
      <c r="F337" s="87">
        <f>SUM(F338)</f>
        <v>41</v>
      </c>
    </row>
    <row r="338" spans="1:6" ht="31.5" customHeight="1" x14ac:dyDescent="0.25">
      <c r="A338" s="6" t="s">
        <v>163</v>
      </c>
      <c r="B338" s="189">
        <v>10</v>
      </c>
      <c r="C338" s="5" t="s">
        <v>15</v>
      </c>
      <c r="D338" s="189" t="s">
        <v>156</v>
      </c>
      <c r="E338" s="5" t="s">
        <v>160</v>
      </c>
      <c r="F338" s="41">
        <f>SUM(прил9!G193)</f>
        <v>41</v>
      </c>
    </row>
    <row r="339" spans="1:6" ht="15.75" x14ac:dyDescent="0.25">
      <c r="A339" s="102" t="s">
        <v>164</v>
      </c>
      <c r="B339" s="103">
        <v>10</v>
      </c>
      <c r="C339" s="64" t="s">
        <v>28</v>
      </c>
      <c r="D339" s="103"/>
      <c r="E339" s="63"/>
      <c r="F339" s="67">
        <f>SUM(F340,F368)</f>
        <v>16387</v>
      </c>
    </row>
    <row r="340" spans="1:6" ht="15.75" x14ac:dyDescent="0.25">
      <c r="A340" s="106" t="s">
        <v>87</v>
      </c>
      <c r="B340" s="80">
        <v>10</v>
      </c>
      <c r="C340" s="77" t="s">
        <v>28</v>
      </c>
      <c r="D340" s="80" t="s">
        <v>88</v>
      </c>
      <c r="E340" s="77"/>
      <c r="F340" s="78">
        <f>SUM(F341,F359)</f>
        <v>8154</v>
      </c>
    </row>
    <row r="341" spans="1:6" ht="31.5" x14ac:dyDescent="0.25">
      <c r="A341" s="11" t="s">
        <v>168</v>
      </c>
      <c r="B341" s="189">
        <v>10</v>
      </c>
      <c r="C341" s="5" t="s">
        <v>28</v>
      </c>
      <c r="D341" s="189" t="s">
        <v>165</v>
      </c>
      <c r="E341" s="5"/>
      <c r="F341" s="87">
        <f>SUM(F342,F346,F355 )</f>
        <v>7454</v>
      </c>
    </row>
    <row r="342" spans="1:6" ht="15.75" x14ac:dyDescent="0.25">
      <c r="A342" s="11" t="s">
        <v>166</v>
      </c>
      <c r="B342" s="189">
        <v>10</v>
      </c>
      <c r="C342" s="5" t="s">
        <v>28</v>
      </c>
      <c r="D342" s="189" t="s">
        <v>167</v>
      </c>
      <c r="E342" s="5"/>
      <c r="F342" s="87">
        <f>SUM(F343)</f>
        <v>2566</v>
      </c>
    </row>
    <row r="343" spans="1:6" ht="15.75" x14ac:dyDescent="0.25">
      <c r="A343" s="6" t="s">
        <v>161</v>
      </c>
      <c r="B343" s="189">
        <v>10</v>
      </c>
      <c r="C343" s="5" t="s">
        <v>28</v>
      </c>
      <c r="D343" s="189" t="s">
        <v>167</v>
      </c>
      <c r="E343" s="5" t="s">
        <v>158</v>
      </c>
      <c r="F343" s="87">
        <f>SUM(F344)</f>
        <v>2566</v>
      </c>
    </row>
    <row r="344" spans="1:6" ht="15.75" x14ac:dyDescent="0.25">
      <c r="A344" s="2" t="s">
        <v>169</v>
      </c>
      <c r="B344" s="189">
        <v>10</v>
      </c>
      <c r="C344" s="5" t="s">
        <v>28</v>
      </c>
      <c r="D344" s="189" t="s">
        <v>167</v>
      </c>
      <c r="E344" s="5" t="s">
        <v>170</v>
      </c>
      <c r="F344" s="87">
        <f>SUM(F345)</f>
        <v>2566</v>
      </c>
    </row>
    <row r="345" spans="1:6" ht="16.5" customHeight="1" x14ac:dyDescent="0.25">
      <c r="A345" s="6" t="s">
        <v>172</v>
      </c>
      <c r="B345" s="189">
        <v>10</v>
      </c>
      <c r="C345" s="5" t="s">
        <v>28</v>
      </c>
      <c r="D345" s="189" t="s">
        <v>167</v>
      </c>
      <c r="E345" s="5" t="s">
        <v>171</v>
      </c>
      <c r="F345" s="41">
        <f>SUM(прил9!G200)</f>
        <v>2566</v>
      </c>
    </row>
    <row r="346" spans="1:6" ht="31.5" x14ac:dyDescent="0.25">
      <c r="A346" s="11" t="s">
        <v>173</v>
      </c>
      <c r="B346" s="189">
        <v>10</v>
      </c>
      <c r="C346" s="5" t="s">
        <v>28</v>
      </c>
      <c r="D346" s="189" t="s">
        <v>174</v>
      </c>
      <c r="E346" s="5"/>
      <c r="F346" s="87">
        <f>SUM(F347,F351)</f>
        <v>4782</v>
      </c>
    </row>
    <row r="347" spans="1:6" ht="15.75" x14ac:dyDescent="0.25">
      <c r="A347" s="11" t="s">
        <v>175</v>
      </c>
      <c r="B347" s="189">
        <v>10</v>
      </c>
      <c r="C347" s="5" t="s">
        <v>28</v>
      </c>
      <c r="D347" s="189" t="s">
        <v>176</v>
      </c>
      <c r="E347" s="5"/>
      <c r="F347" s="87">
        <f>SUM(F348)</f>
        <v>3560</v>
      </c>
    </row>
    <row r="348" spans="1:6" ht="15.75" x14ac:dyDescent="0.25">
      <c r="A348" s="6" t="s">
        <v>161</v>
      </c>
      <c r="B348" s="189">
        <v>10</v>
      </c>
      <c r="C348" s="5" t="s">
        <v>28</v>
      </c>
      <c r="D348" s="189" t="s">
        <v>176</v>
      </c>
      <c r="E348" s="5" t="s">
        <v>158</v>
      </c>
      <c r="F348" s="87">
        <f>SUM(F349)</f>
        <v>3560</v>
      </c>
    </row>
    <row r="349" spans="1:6" ht="15.75" x14ac:dyDescent="0.25">
      <c r="A349" s="2" t="s">
        <v>169</v>
      </c>
      <c r="B349" s="189">
        <v>10</v>
      </c>
      <c r="C349" s="5" t="s">
        <v>28</v>
      </c>
      <c r="D349" s="189" t="s">
        <v>176</v>
      </c>
      <c r="E349" s="5" t="s">
        <v>170</v>
      </c>
      <c r="F349" s="87">
        <f>SUM(F350)</f>
        <v>3560</v>
      </c>
    </row>
    <row r="350" spans="1:6" ht="32.25" customHeight="1" x14ac:dyDescent="0.25">
      <c r="A350" s="6" t="s">
        <v>177</v>
      </c>
      <c r="B350" s="189">
        <v>10</v>
      </c>
      <c r="C350" s="5" t="s">
        <v>28</v>
      </c>
      <c r="D350" s="189" t="s">
        <v>176</v>
      </c>
      <c r="E350" s="5" t="s">
        <v>178</v>
      </c>
      <c r="F350" s="41">
        <f>SUM(прил9!G205)</f>
        <v>3560</v>
      </c>
    </row>
    <row r="351" spans="1:6" ht="15.75" x14ac:dyDescent="0.25">
      <c r="A351" s="11" t="s">
        <v>180</v>
      </c>
      <c r="B351" s="189">
        <v>10</v>
      </c>
      <c r="C351" s="5" t="s">
        <v>28</v>
      </c>
      <c r="D351" s="189" t="s">
        <v>179</v>
      </c>
      <c r="E351" s="5"/>
      <c r="F351" s="87">
        <f>SUM(F352)</f>
        <v>1222</v>
      </c>
    </row>
    <row r="352" spans="1:6" ht="15.75" x14ac:dyDescent="0.25">
      <c r="A352" s="6" t="s">
        <v>161</v>
      </c>
      <c r="B352" s="189">
        <v>10</v>
      </c>
      <c r="C352" s="5" t="s">
        <v>28</v>
      </c>
      <c r="D352" s="189" t="s">
        <v>179</v>
      </c>
      <c r="E352" s="5" t="s">
        <v>158</v>
      </c>
      <c r="F352" s="87">
        <f>SUM(F353)</f>
        <v>1222</v>
      </c>
    </row>
    <row r="353" spans="1:6" ht="15.75" x14ac:dyDescent="0.25">
      <c r="A353" s="2" t="s">
        <v>169</v>
      </c>
      <c r="B353" s="189">
        <v>10</v>
      </c>
      <c r="C353" s="5" t="s">
        <v>28</v>
      </c>
      <c r="D353" s="189" t="s">
        <v>179</v>
      </c>
      <c r="E353" s="5" t="s">
        <v>170</v>
      </c>
      <c r="F353" s="87">
        <f>SUM(F354)</f>
        <v>1222</v>
      </c>
    </row>
    <row r="354" spans="1:6" ht="32.25" customHeight="1" x14ac:dyDescent="0.25">
      <c r="A354" s="6" t="s">
        <v>177</v>
      </c>
      <c r="B354" s="189">
        <v>10</v>
      </c>
      <c r="C354" s="5" t="s">
        <v>28</v>
      </c>
      <c r="D354" s="189" t="s">
        <v>179</v>
      </c>
      <c r="E354" s="5" t="s">
        <v>178</v>
      </c>
      <c r="F354" s="41">
        <f>SUM(прил9!G209)</f>
        <v>1222</v>
      </c>
    </row>
    <row r="355" spans="1:6" ht="32.25" customHeight="1" x14ac:dyDescent="0.25">
      <c r="A355" s="11" t="s">
        <v>181</v>
      </c>
      <c r="B355" s="189">
        <v>10</v>
      </c>
      <c r="C355" s="5" t="s">
        <v>28</v>
      </c>
      <c r="D355" s="189" t="s">
        <v>182</v>
      </c>
      <c r="E355" s="5"/>
      <c r="F355" s="87">
        <f>SUM(F356)</f>
        <v>106</v>
      </c>
    </row>
    <row r="356" spans="1:6" ht="15.75" x14ac:dyDescent="0.25">
      <c r="A356" s="6" t="s">
        <v>161</v>
      </c>
      <c r="B356" s="189">
        <v>10</v>
      </c>
      <c r="C356" s="5" t="s">
        <v>28</v>
      </c>
      <c r="D356" s="189" t="s">
        <v>182</v>
      </c>
      <c r="E356" s="5" t="s">
        <v>158</v>
      </c>
      <c r="F356" s="87">
        <f>SUM(F357)</f>
        <v>106</v>
      </c>
    </row>
    <row r="357" spans="1:6" ht="15.75" x14ac:dyDescent="0.25">
      <c r="A357" s="2" t="s">
        <v>169</v>
      </c>
      <c r="B357" s="189">
        <v>10</v>
      </c>
      <c r="C357" s="5" t="s">
        <v>28</v>
      </c>
      <c r="D357" s="189" t="s">
        <v>182</v>
      </c>
      <c r="E357" s="5" t="s">
        <v>170</v>
      </c>
      <c r="F357" s="87">
        <f>SUM(F358)</f>
        <v>106</v>
      </c>
    </row>
    <row r="358" spans="1:6" ht="32.25" customHeight="1" x14ac:dyDescent="0.25">
      <c r="A358" s="6" t="s">
        <v>177</v>
      </c>
      <c r="B358" s="189">
        <v>10</v>
      </c>
      <c r="C358" s="5" t="s">
        <v>28</v>
      </c>
      <c r="D358" s="189" t="s">
        <v>182</v>
      </c>
      <c r="E358" s="5" t="s">
        <v>178</v>
      </c>
      <c r="F358" s="41">
        <f>SUM(прил9!G213)</f>
        <v>106</v>
      </c>
    </row>
    <row r="359" spans="1:6" ht="15.75" x14ac:dyDescent="0.25">
      <c r="A359" s="11" t="s">
        <v>183</v>
      </c>
      <c r="B359" s="189">
        <v>10</v>
      </c>
      <c r="C359" s="5" t="s">
        <v>28</v>
      </c>
      <c r="D359" s="189" t="s">
        <v>184</v>
      </c>
      <c r="E359" s="5"/>
      <c r="F359" s="87">
        <f>SUM(F360,F364)</f>
        <v>700</v>
      </c>
    </row>
    <row r="360" spans="1:6" ht="48.75" customHeight="1" x14ac:dyDescent="0.25">
      <c r="A360" s="11" t="s">
        <v>185</v>
      </c>
      <c r="B360" s="189">
        <v>10</v>
      </c>
      <c r="C360" s="5" t="s">
        <v>28</v>
      </c>
      <c r="D360" s="189" t="s">
        <v>186</v>
      </c>
      <c r="E360" s="5"/>
      <c r="F360" s="87">
        <f>SUM(F361)</f>
        <v>238</v>
      </c>
    </row>
    <row r="361" spans="1:6" ht="17.25" customHeight="1" x14ac:dyDescent="0.25">
      <c r="A361" s="6" t="s">
        <v>161</v>
      </c>
      <c r="B361" s="189">
        <v>10</v>
      </c>
      <c r="C361" s="5" t="s">
        <v>28</v>
      </c>
      <c r="D361" s="189" t="s">
        <v>186</v>
      </c>
      <c r="E361" s="5" t="s">
        <v>158</v>
      </c>
      <c r="F361" s="87">
        <f>SUM(F362)</f>
        <v>238</v>
      </c>
    </row>
    <row r="362" spans="1:6" ht="16.5" customHeight="1" x14ac:dyDescent="0.25">
      <c r="A362" s="2" t="s">
        <v>169</v>
      </c>
      <c r="B362" s="189">
        <v>10</v>
      </c>
      <c r="C362" s="5" t="s">
        <v>28</v>
      </c>
      <c r="D362" s="189" t="s">
        <v>186</v>
      </c>
      <c r="E362" s="5" t="s">
        <v>170</v>
      </c>
      <c r="F362" s="87">
        <f>SUM(F363)</f>
        <v>238</v>
      </c>
    </row>
    <row r="363" spans="1:6" ht="17.25" customHeight="1" x14ac:dyDescent="0.25">
      <c r="A363" s="6" t="s">
        <v>172</v>
      </c>
      <c r="B363" s="189">
        <v>10</v>
      </c>
      <c r="C363" s="5" t="s">
        <v>28</v>
      </c>
      <c r="D363" s="189" t="s">
        <v>186</v>
      </c>
      <c r="E363" s="5" t="s">
        <v>171</v>
      </c>
      <c r="F363" s="41">
        <f>SUM(прил9!G366)</f>
        <v>238</v>
      </c>
    </row>
    <row r="364" spans="1:6" ht="39.75" customHeight="1" x14ac:dyDescent="0.25">
      <c r="A364" s="11" t="s">
        <v>188</v>
      </c>
      <c r="B364" s="189">
        <v>10</v>
      </c>
      <c r="C364" s="5" t="s">
        <v>28</v>
      </c>
      <c r="D364" s="189" t="s">
        <v>187</v>
      </c>
      <c r="E364" s="5"/>
      <c r="F364" s="87">
        <f>SUM(F365)</f>
        <v>462</v>
      </c>
    </row>
    <row r="365" spans="1:6" ht="15.75" x14ac:dyDescent="0.25">
      <c r="A365" s="6" t="s">
        <v>161</v>
      </c>
      <c r="B365" s="189">
        <v>10</v>
      </c>
      <c r="C365" s="5" t="s">
        <v>28</v>
      </c>
      <c r="D365" s="189" t="s">
        <v>187</v>
      </c>
      <c r="E365" s="5" t="s">
        <v>158</v>
      </c>
      <c r="F365" s="87">
        <f>SUM(F366)</f>
        <v>462</v>
      </c>
    </row>
    <row r="366" spans="1:6" ht="16.5" customHeight="1" x14ac:dyDescent="0.25">
      <c r="A366" s="2" t="s">
        <v>169</v>
      </c>
      <c r="B366" s="189">
        <v>10</v>
      </c>
      <c r="C366" s="5" t="s">
        <v>28</v>
      </c>
      <c r="D366" s="189" t="s">
        <v>187</v>
      </c>
      <c r="E366" s="5" t="s">
        <v>170</v>
      </c>
      <c r="F366" s="87">
        <f>SUM(F367)</f>
        <v>462</v>
      </c>
    </row>
    <row r="367" spans="1:6" s="94" customFormat="1" ht="33" customHeight="1" x14ac:dyDescent="0.25">
      <c r="A367" s="88" t="s">
        <v>177</v>
      </c>
      <c r="B367" s="206">
        <v>10</v>
      </c>
      <c r="C367" s="92" t="s">
        <v>28</v>
      </c>
      <c r="D367" s="206" t="s">
        <v>187</v>
      </c>
      <c r="E367" s="92" t="s">
        <v>178</v>
      </c>
      <c r="F367" s="93">
        <f>SUM(прил9!G218)</f>
        <v>462</v>
      </c>
    </row>
    <row r="368" spans="1:6" ht="15.75" x14ac:dyDescent="0.25">
      <c r="A368" s="106" t="s">
        <v>45</v>
      </c>
      <c r="B368" s="80">
        <v>10</v>
      </c>
      <c r="C368" s="77" t="s">
        <v>28</v>
      </c>
      <c r="D368" s="80" t="s">
        <v>46</v>
      </c>
      <c r="E368" s="77"/>
      <c r="F368" s="78">
        <f>SUM(F369)</f>
        <v>8233</v>
      </c>
    </row>
    <row r="369" spans="1:6" ht="81" customHeight="1" x14ac:dyDescent="0.25">
      <c r="A369" s="14" t="s">
        <v>47</v>
      </c>
      <c r="B369" s="189">
        <v>10</v>
      </c>
      <c r="C369" s="5" t="s">
        <v>28</v>
      </c>
      <c r="D369" s="189" t="s">
        <v>48</v>
      </c>
      <c r="E369" s="5"/>
      <c r="F369" s="87">
        <f>SUM(F370,F374)</f>
        <v>8233</v>
      </c>
    </row>
    <row r="370" spans="1:6" ht="48" customHeight="1" x14ac:dyDescent="0.25">
      <c r="A370" s="11" t="s">
        <v>189</v>
      </c>
      <c r="B370" s="189">
        <v>10</v>
      </c>
      <c r="C370" s="5" t="s">
        <v>28</v>
      </c>
      <c r="D370" s="189" t="s">
        <v>190</v>
      </c>
      <c r="E370" s="5"/>
      <c r="F370" s="87">
        <f>SUM(F371)</f>
        <v>665</v>
      </c>
    </row>
    <row r="371" spans="1:6" ht="15.75" x14ac:dyDescent="0.25">
      <c r="A371" s="6" t="s">
        <v>161</v>
      </c>
      <c r="B371" s="189">
        <v>10</v>
      </c>
      <c r="C371" s="5" t="s">
        <v>28</v>
      </c>
      <c r="D371" s="189" t="s">
        <v>190</v>
      </c>
      <c r="E371" s="5" t="s">
        <v>158</v>
      </c>
      <c r="F371" s="87">
        <f>SUM(F372)</f>
        <v>665</v>
      </c>
    </row>
    <row r="372" spans="1:6" ht="15.75" x14ac:dyDescent="0.25">
      <c r="A372" s="2" t="s">
        <v>169</v>
      </c>
      <c r="B372" s="189">
        <v>10</v>
      </c>
      <c r="C372" s="5" t="s">
        <v>28</v>
      </c>
      <c r="D372" s="189" t="s">
        <v>190</v>
      </c>
      <c r="E372" s="5" t="s">
        <v>170</v>
      </c>
      <c r="F372" s="87">
        <f>SUM(F373)</f>
        <v>665</v>
      </c>
    </row>
    <row r="373" spans="1:6" ht="31.5" customHeight="1" x14ac:dyDescent="0.25">
      <c r="A373" s="6" t="s">
        <v>177</v>
      </c>
      <c r="B373" s="189">
        <v>10</v>
      </c>
      <c r="C373" s="5" t="s">
        <v>28</v>
      </c>
      <c r="D373" s="189" t="s">
        <v>190</v>
      </c>
      <c r="E373" s="5" t="s">
        <v>178</v>
      </c>
      <c r="F373" s="41">
        <f>SUM(прил9!G459)</f>
        <v>665</v>
      </c>
    </row>
    <row r="374" spans="1:6" ht="78.75" x14ac:dyDescent="0.25">
      <c r="A374" s="11" t="s">
        <v>191</v>
      </c>
      <c r="B374" s="189">
        <v>10</v>
      </c>
      <c r="C374" s="5" t="s">
        <v>28</v>
      </c>
      <c r="D374" s="189" t="s">
        <v>192</v>
      </c>
      <c r="E374" s="5"/>
      <c r="F374" s="87">
        <f>SUM(F375)</f>
        <v>7568</v>
      </c>
    </row>
    <row r="375" spans="1:6" ht="15.75" x14ac:dyDescent="0.25">
      <c r="A375" s="6" t="s">
        <v>161</v>
      </c>
      <c r="B375" s="189">
        <v>10</v>
      </c>
      <c r="C375" s="5" t="s">
        <v>28</v>
      </c>
      <c r="D375" s="189" t="s">
        <v>192</v>
      </c>
      <c r="E375" s="5" t="s">
        <v>158</v>
      </c>
      <c r="F375" s="87">
        <f>SUM(F376)</f>
        <v>7568</v>
      </c>
    </row>
    <row r="376" spans="1:6" ht="15.75" x14ac:dyDescent="0.25">
      <c r="A376" s="2" t="s">
        <v>169</v>
      </c>
      <c r="B376" s="189">
        <v>10</v>
      </c>
      <c r="C376" s="5" t="s">
        <v>28</v>
      </c>
      <c r="D376" s="189" t="s">
        <v>192</v>
      </c>
      <c r="E376" s="5" t="s">
        <v>170</v>
      </c>
      <c r="F376" s="87">
        <f>SUM(F377)</f>
        <v>7568</v>
      </c>
    </row>
    <row r="377" spans="1:6" ht="33" customHeight="1" x14ac:dyDescent="0.25">
      <c r="A377" s="6" t="s">
        <v>177</v>
      </c>
      <c r="B377" s="189">
        <v>10</v>
      </c>
      <c r="C377" s="5" t="s">
        <v>28</v>
      </c>
      <c r="D377" s="189" t="s">
        <v>192</v>
      </c>
      <c r="E377" s="5" t="s">
        <v>178</v>
      </c>
      <c r="F377" s="41">
        <f>SUM(прил9!G463,прил9!G372)</f>
        <v>7568</v>
      </c>
    </row>
    <row r="378" spans="1:6" ht="15.75" x14ac:dyDescent="0.25">
      <c r="A378" s="102" t="s">
        <v>193</v>
      </c>
      <c r="B378" s="103">
        <v>10</v>
      </c>
      <c r="C378" s="64" t="s">
        <v>44</v>
      </c>
      <c r="D378" s="103"/>
      <c r="E378" s="63"/>
      <c r="F378" s="67">
        <f>SUM(F379)</f>
        <v>3432</v>
      </c>
    </row>
    <row r="379" spans="1:6" ht="15.75" x14ac:dyDescent="0.25">
      <c r="A379" s="106" t="s">
        <v>117</v>
      </c>
      <c r="B379" s="80">
        <v>10</v>
      </c>
      <c r="C379" s="77" t="s">
        <v>44</v>
      </c>
      <c r="D379" s="80" t="s">
        <v>118</v>
      </c>
      <c r="E379" s="77"/>
      <c r="F379" s="78">
        <f>SUM(F380,F385)</f>
        <v>3432</v>
      </c>
    </row>
    <row r="380" spans="1:6" ht="47.25" x14ac:dyDescent="0.25">
      <c r="A380" s="14" t="s">
        <v>194</v>
      </c>
      <c r="B380" s="18">
        <v>10</v>
      </c>
      <c r="C380" s="5" t="s">
        <v>44</v>
      </c>
      <c r="D380" s="18" t="s">
        <v>195</v>
      </c>
      <c r="E380" s="5"/>
      <c r="F380" s="87">
        <f>SUM(F381)</f>
        <v>315</v>
      </c>
    </row>
    <row r="381" spans="1:6" ht="63" x14ac:dyDescent="0.25">
      <c r="A381" s="11" t="s">
        <v>197</v>
      </c>
      <c r="B381" s="18">
        <v>10</v>
      </c>
      <c r="C381" s="5" t="s">
        <v>44</v>
      </c>
      <c r="D381" s="18" t="s">
        <v>196</v>
      </c>
      <c r="E381" s="5"/>
      <c r="F381" s="87">
        <f>SUM(F382)</f>
        <v>315</v>
      </c>
    </row>
    <row r="382" spans="1:6" ht="15.75" x14ac:dyDescent="0.25">
      <c r="A382" s="6" t="s">
        <v>161</v>
      </c>
      <c r="B382" s="189">
        <v>10</v>
      </c>
      <c r="C382" s="5" t="s">
        <v>44</v>
      </c>
      <c r="D382" s="18" t="s">
        <v>196</v>
      </c>
      <c r="E382" s="5" t="s">
        <v>158</v>
      </c>
      <c r="F382" s="87">
        <f>SUM(F383)</f>
        <v>315</v>
      </c>
    </row>
    <row r="383" spans="1:6" ht="15.75" x14ac:dyDescent="0.25">
      <c r="A383" s="2" t="s">
        <v>169</v>
      </c>
      <c r="B383" s="189">
        <v>10</v>
      </c>
      <c r="C383" s="5" t="s">
        <v>44</v>
      </c>
      <c r="D383" s="18" t="s">
        <v>196</v>
      </c>
      <c r="E383" s="5" t="s">
        <v>170</v>
      </c>
      <c r="F383" s="87">
        <f>SUM(F384)</f>
        <v>315</v>
      </c>
    </row>
    <row r="384" spans="1:6" ht="16.5" customHeight="1" x14ac:dyDescent="0.25">
      <c r="A384" s="6" t="s">
        <v>172</v>
      </c>
      <c r="B384" s="189">
        <v>10</v>
      </c>
      <c r="C384" s="5" t="s">
        <v>44</v>
      </c>
      <c r="D384" s="18" t="s">
        <v>196</v>
      </c>
      <c r="E384" s="5" t="s">
        <v>171</v>
      </c>
      <c r="F384" s="41">
        <f>SUM(прил9!G379)</f>
        <v>315</v>
      </c>
    </row>
    <row r="385" spans="1:6" ht="31.5" x14ac:dyDescent="0.25">
      <c r="A385" s="11" t="s">
        <v>221</v>
      </c>
      <c r="B385" s="189">
        <v>10</v>
      </c>
      <c r="C385" s="5" t="s">
        <v>44</v>
      </c>
      <c r="D385" s="189" t="s">
        <v>198</v>
      </c>
      <c r="E385" s="5"/>
      <c r="F385" s="87">
        <f>SUM(F386)</f>
        <v>3117</v>
      </c>
    </row>
    <row r="386" spans="1:6" ht="15.75" x14ac:dyDescent="0.25">
      <c r="A386" s="6" t="s">
        <v>161</v>
      </c>
      <c r="B386" s="189">
        <v>10</v>
      </c>
      <c r="C386" s="5" t="s">
        <v>44</v>
      </c>
      <c r="D386" s="189" t="s">
        <v>198</v>
      </c>
      <c r="E386" s="5" t="s">
        <v>158</v>
      </c>
      <c r="F386" s="87">
        <f>SUM(F387)</f>
        <v>3117</v>
      </c>
    </row>
    <row r="387" spans="1:6" ht="15.75" x14ac:dyDescent="0.25">
      <c r="A387" s="2" t="s">
        <v>169</v>
      </c>
      <c r="B387" s="189">
        <v>10</v>
      </c>
      <c r="C387" s="5" t="s">
        <v>44</v>
      </c>
      <c r="D387" s="189" t="s">
        <v>198</v>
      </c>
      <c r="E387" s="5" t="s">
        <v>170</v>
      </c>
      <c r="F387" s="87">
        <f>SUM(F388)</f>
        <v>3117</v>
      </c>
    </row>
    <row r="388" spans="1:6" ht="16.5" customHeight="1" x14ac:dyDescent="0.25">
      <c r="A388" s="6" t="s">
        <v>172</v>
      </c>
      <c r="B388" s="189">
        <v>10</v>
      </c>
      <c r="C388" s="5" t="s">
        <v>44</v>
      </c>
      <c r="D388" s="189" t="s">
        <v>198</v>
      </c>
      <c r="E388" s="5" t="s">
        <v>171</v>
      </c>
      <c r="F388" s="41">
        <f>SUM(прил9!G143)</f>
        <v>3117</v>
      </c>
    </row>
    <row r="389" spans="1:6" ht="15.75" x14ac:dyDescent="0.25">
      <c r="A389" s="98" t="s">
        <v>199</v>
      </c>
      <c r="B389" s="100">
        <v>11</v>
      </c>
      <c r="C389" s="100"/>
      <c r="D389" s="43"/>
      <c r="E389" s="43"/>
      <c r="F389" s="50">
        <f t="shared" ref="F389:F394" si="0">SUM(F390)</f>
        <v>137</v>
      </c>
    </row>
    <row r="390" spans="1:6" ht="15.75" x14ac:dyDescent="0.25">
      <c r="A390" s="102" t="s">
        <v>200</v>
      </c>
      <c r="B390" s="103">
        <v>11</v>
      </c>
      <c r="C390" s="64" t="s">
        <v>17</v>
      </c>
      <c r="D390" s="103"/>
      <c r="E390" s="63"/>
      <c r="F390" s="67">
        <f t="shared" si="0"/>
        <v>137</v>
      </c>
    </row>
    <row r="391" spans="1:6" ht="15.75" x14ac:dyDescent="0.25">
      <c r="A391" s="86" t="s">
        <v>125</v>
      </c>
      <c r="B391" s="77" t="s">
        <v>201</v>
      </c>
      <c r="C391" s="77" t="s">
        <v>17</v>
      </c>
      <c r="D391" s="80" t="s">
        <v>124</v>
      </c>
      <c r="E391" s="77"/>
      <c r="F391" s="78">
        <f t="shared" si="0"/>
        <v>137</v>
      </c>
    </row>
    <row r="392" spans="1:6" ht="31.5" x14ac:dyDescent="0.25">
      <c r="A392" s="6" t="s">
        <v>129</v>
      </c>
      <c r="B392" s="5" t="s">
        <v>201</v>
      </c>
      <c r="C392" s="5" t="s">
        <v>17</v>
      </c>
      <c r="D392" s="189" t="s">
        <v>128</v>
      </c>
      <c r="E392" s="5"/>
      <c r="F392" s="87">
        <f t="shared" si="0"/>
        <v>137</v>
      </c>
    </row>
    <row r="393" spans="1:6" ht="15.75" x14ac:dyDescent="0.25">
      <c r="A393" s="6" t="s">
        <v>31</v>
      </c>
      <c r="B393" s="5" t="s">
        <v>201</v>
      </c>
      <c r="C393" s="5" t="s">
        <v>17</v>
      </c>
      <c r="D393" s="189" t="s">
        <v>128</v>
      </c>
      <c r="E393" s="5" t="s">
        <v>32</v>
      </c>
      <c r="F393" s="87">
        <f t="shared" si="0"/>
        <v>137</v>
      </c>
    </row>
    <row r="394" spans="1:6" ht="15.75" customHeight="1" x14ac:dyDescent="0.25">
      <c r="A394" s="6" t="s">
        <v>33</v>
      </c>
      <c r="B394" s="5" t="s">
        <v>201</v>
      </c>
      <c r="C394" s="5" t="s">
        <v>17</v>
      </c>
      <c r="D394" s="189" t="s">
        <v>128</v>
      </c>
      <c r="E394" s="5" t="s">
        <v>34</v>
      </c>
      <c r="F394" s="87">
        <f t="shared" si="0"/>
        <v>137</v>
      </c>
    </row>
    <row r="395" spans="1:6" ht="17.25" customHeight="1" x14ac:dyDescent="0.25">
      <c r="A395" s="6" t="s">
        <v>35</v>
      </c>
      <c r="B395" s="5" t="s">
        <v>201</v>
      </c>
      <c r="C395" s="5" t="s">
        <v>17</v>
      </c>
      <c r="D395" s="189" t="s">
        <v>128</v>
      </c>
      <c r="E395" s="5" t="s">
        <v>36</v>
      </c>
      <c r="F395" s="41">
        <f>SUM(прил9!G150)</f>
        <v>137</v>
      </c>
    </row>
    <row r="396" spans="1:6" ht="31.5" x14ac:dyDescent="0.25">
      <c r="A396" s="101" t="s">
        <v>204</v>
      </c>
      <c r="B396" s="44" t="s">
        <v>203</v>
      </c>
      <c r="C396" s="43"/>
      <c r="D396" s="43"/>
      <c r="E396" s="43"/>
      <c r="F396" s="50">
        <f>SUM(F397)</f>
        <v>20</v>
      </c>
    </row>
    <row r="397" spans="1:6" ht="30.75" customHeight="1" x14ac:dyDescent="0.25">
      <c r="A397" s="104" t="s">
        <v>205</v>
      </c>
      <c r="B397" s="64" t="s">
        <v>203</v>
      </c>
      <c r="C397" s="64" t="s">
        <v>15</v>
      </c>
      <c r="D397" s="63"/>
      <c r="E397" s="63"/>
      <c r="F397" s="67">
        <f>SUM(F398)</f>
        <v>20</v>
      </c>
    </row>
    <row r="398" spans="1:6" ht="16.5" customHeight="1" x14ac:dyDescent="0.25">
      <c r="A398" s="76" t="s">
        <v>207</v>
      </c>
      <c r="B398" s="77" t="s">
        <v>203</v>
      </c>
      <c r="C398" s="77" t="s">
        <v>15</v>
      </c>
      <c r="D398" s="77" t="s">
        <v>206</v>
      </c>
      <c r="E398" s="77"/>
      <c r="F398" s="78">
        <f>SUM(F399)</f>
        <v>20</v>
      </c>
    </row>
    <row r="399" spans="1:6" ht="15.75" x14ac:dyDescent="0.25">
      <c r="A399" s="2" t="s">
        <v>208</v>
      </c>
      <c r="B399" s="5" t="s">
        <v>203</v>
      </c>
      <c r="C399" s="5" t="s">
        <v>15</v>
      </c>
      <c r="D399" s="5" t="s">
        <v>206</v>
      </c>
      <c r="E399" s="5" t="s">
        <v>209</v>
      </c>
      <c r="F399" s="87">
        <f>SUM(F400)</f>
        <v>20</v>
      </c>
    </row>
    <row r="400" spans="1:6" ht="31.5" x14ac:dyDescent="0.25">
      <c r="A400" s="6" t="s">
        <v>210</v>
      </c>
      <c r="B400" s="5" t="s">
        <v>203</v>
      </c>
      <c r="C400" s="5" t="s">
        <v>15</v>
      </c>
      <c r="D400" s="5" t="s">
        <v>206</v>
      </c>
      <c r="E400" s="5" t="s">
        <v>211</v>
      </c>
      <c r="F400" s="41">
        <f>SUM(прил9!G223)</f>
        <v>20</v>
      </c>
    </row>
    <row r="401" spans="1:6" ht="47.25" x14ac:dyDescent="0.25">
      <c r="A401" s="98" t="s">
        <v>212</v>
      </c>
      <c r="B401" s="100">
        <v>14</v>
      </c>
      <c r="C401" s="100"/>
      <c r="D401" s="100"/>
      <c r="E401" s="43"/>
      <c r="F401" s="50">
        <f t="shared" ref="F401:F407" si="1">SUM(F402)</f>
        <v>9915</v>
      </c>
    </row>
    <row r="402" spans="1:6" ht="31.5" customHeight="1" x14ac:dyDescent="0.25">
      <c r="A402" s="102" t="s">
        <v>213</v>
      </c>
      <c r="B402" s="103">
        <v>14</v>
      </c>
      <c r="C402" s="64" t="s">
        <v>15</v>
      </c>
      <c r="D402" s="103"/>
      <c r="E402" s="63"/>
      <c r="F402" s="67">
        <f t="shared" si="1"/>
        <v>9915</v>
      </c>
    </row>
    <row r="403" spans="1:6" ht="15.75" x14ac:dyDescent="0.25">
      <c r="A403" s="106" t="s">
        <v>214</v>
      </c>
      <c r="B403" s="80">
        <v>14</v>
      </c>
      <c r="C403" s="77" t="s">
        <v>15</v>
      </c>
      <c r="D403" s="80" t="s">
        <v>215</v>
      </c>
      <c r="E403" s="77"/>
      <c r="F403" s="78">
        <f t="shared" si="1"/>
        <v>9915</v>
      </c>
    </row>
    <row r="404" spans="1:6" ht="15.75" x14ac:dyDescent="0.25">
      <c r="A404" s="11" t="s">
        <v>214</v>
      </c>
      <c r="B404" s="189">
        <v>14</v>
      </c>
      <c r="C404" s="5" t="s">
        <v>15</v>
      </c>
      <c r="D404" s="189" t="s">
        <v>216</v>
      </c>
      <c r="E404" s="5"/>
      <c r="F404" s="87">
        <f t="shared" si="1"/>
        <v>9915</v>
      </c>
    </row>
    <row r="405" spans="1:6" ht="31.5" x14ac:dyDescent="0.25">
      <c r="A405" s="11" t="s">
        <v>217</v>
      </c>
      <c r="B405" s="189">
        <v>14</v>
      </c>
      <c r="C405" s="5" t="s">
        <v>15</v>
      </c>
      <c r="D405" s="189" t="s">
        <v>218</v>
      </c>
      <c r="E405" s="5"/>
      <c r="F405" s="87">
        <f t="shared" si="1"/>
        <v>9915</v>
      </c>
    </row>
    <row r="406" spans="1:6" ht="15.75" x14ac:dyDescent="0.25">
      <c r="A406" s="11" t="s">
        <v>45</v>
      </c>
      <c r="B406" s="189">
        <v>14</v>
      </c>
      <c r="C406" s="5" t="s">
        <v>15</v>
      </c>
      <c r="D406" s="189" t="s">
        <v>218</v>
      </c>
      <c r="E406" s="5" t="s">
        <v>516</v>
      </c>
      <c r="F406" s="87">
        <f t="shared" si="1"/>
        <v>9915</v>
      </c>
    </row>
    <row r="407" spans="1:6" ht="15.75" x14ac:dyDescent="0.25">
      <c r="A407" s="11" t="s">
        <v>519</v>
      </c>
      <c r="B407" s="189">
        <v>14</v>
      </c>
      <c r="C407" s="5" t="s">
        <v>15</v>
      </c>
      <c r="D407" s="189" t="s">
        <v>218</v>
      </c>
      <c r="E407" s="5" t="s">
        <v>517</v>
      </c>
      <c r="F407" s="110">
        <f t="shared" si="1"/>
        <v>9915</v>
      </c>
    </row>
    <row r="408" spans="1:6" ht="32.25" customHeight="1" x14ac:dyDescent="0.25">
      <c r="A408" s="6" t="s">
        <v>520</v>
      </c>
      <c r="B408" s="189">
        <v>14</v>
      </c>
      <c r="C408" s="5" t="s">
        <v>15</v>
      </c>
      <c r="D408" s="189" t="s">
        <v>218</v>
      </c>
      <c r="E408" s="5" t="s">
        <v>518</v>
      </c>
      <c r="F408" s="109">
        <f>SUM(прил9!G231)</f>
        <v>9915</v>
      </c>
    </row>
  </sheetData>
  <mergeCells count="3">
    <mergeCell ref="A9:E9"/>
    <mergeCell ref="A10:E10"/>
    <mergeCell ref="A11:E11"/>
  </mergeCells>
  <pageMargins left="0.78740157480314965" right="0.19685039370078741" top="0.74803149606299213" bottom="0.74803149606299213" header="0.31496062992125984" footer="0.31496062992125984"/>
  <pageSetup paperSize="9" scale="75" orientation="portrait" blackAndWhite="1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9"/>
  <sheetViews>
    <sheetView topLeftCell="A387" workbookViewId="0">
      <selection activeCell="B394" sqref="B394:C396"/>
    </sheetView>
  </sheetViews>
  <sheetFormatPr defaultRowHeight="15" x14ac:dyDescent="0.25"/>
  <cols>
    <col min="1" max="1" width="75.5703125" customWidth="1"/>
    <col min="2" max="2" width="5" customWidth="1"/>
    <col min="3" max="3" width="4.85546875" customWidth="1"/>
    <col min="4" max="4" width="11.140625" customWidth="1"/>
    <col min="5" max="5" width="6.28515625" customWidth="1"/>
    <col min="6" max="6" width="10.5703125" customWidth="1"/>
    <col min="7" max="7" width="10.28515625" customWidth="1"/>
  </cols>
  <sheetData>
    <row r="1" spans="1:7" x14ac:dyDescent="0.25">
      <c r="C1" s="161" t="s">
        <v>626</v>
      </c>
      <c r="D1" s="4"/>
    </row>
    <row r="2" spans="1:7" x14ac:dyDescent="0.25">
      <c r="C2" s="161" t="s">
        <v>11</v>
      </c>
    </row>
    <row r="3" spans="1:7" x14ac:dyDescent="0.25">
      <c r="C3" s="161" t="s">
        <v>10</v>
      </c>
    </row>
    <row r="4" spans="1:7" x14ac:dyDescent="0.25">
      <c r="C4" s="161" t="s">
        <v>12</v>
      </c>
    </row>
    <row r="5" spans="1:7" x14ac:dyDescent="0.25">
      <c r="C5" s="161" t="s">
        <v>219</v>
      </c>
    </row>
    <row r="6" spans="1:7" x14ac:dyDescent="0.25">
      <c r="C6" s="161" t="s">
        <v>220</v>
      </c>
    </row>
    <row r="7" spans="1:7" x14ac:dyDescent="0.25">
      <c r="C7" s="9" t="s">
        <v>684</v>
      </c>
    </row>
    <row r="9" spans="1:7" ht="18.75" x14ac:dyDescent="0.3">
      <c r="A9" s="258" t="s">
        <v>629</v>
      </c>
      <c r="B9" s="270"/>
      <c r="C9" s="270"/>
      <c r="D9" s="270"/>
      <c r="E9" s="270"/>
    </row>
    <row r="10" spans="1:7" ht="18.75" x14ac:dyDescent="0.3">
      <c r="A10" s="258" t="s">
        <v>6</v>
      </c>
      <c r="B10" s="270"/>
      <c r="C10" s="270"/>
      <c r="D10" s="270"/>
      <c r="E10" s="270"/>
    </row>
    <row r="11" spans="1:7" ht="18.75" x14ac:dyDescent="0.3">
      <c r="A11" s="258" t="s">
        <v>7</v>
      </c>
      <c r="B11" s="270"/>
      <c r="C11" s="270"/>
      <c r="D11" s="270"/>
      <c r="E11" s="270"/>
    </row>
    <row r="12" spans="1:7" ht="15.75" x14ac:dyDescent="0.25">
      <c r="B12" s="3"/>
      <c r="F12" t="s">
        <v>9</v>
      </c>
    </row>
    <row r="13" spans="1:7" ht="15.75" customHeight="1" x14ac:dyDescent="0.25">
      <c r="A13" s="272" t="s">
        <v>0</v>
      </c>
      <c r="B13" s="272" t="s">
        <v>1</v>
      </c>
      <c r="C13" s="272" t="s">
        <v>2</v>
      </c>
      <c r="D13" s="272" t="s">
        <v>3</v>
      </c>
      <c r="E13" s="272" t="s">
        <v>4</v>
      </c>
      <c r="F13" s="271" t="s">
        <v>5</v>
      </c>
      <c r="G13" s="271"/>
    </row>
    <row r="14" spans="1:7" ht="45.75" customHeight="1" x14ac:dyDescent="0.25">
      <c r="A14" s="272"/>
      <c r="B14" s="272"/>
      <c r="C14" s="272"/>
      <c r="D14" s="272"/>
      <c r="E14" s="272"/>
      <c r="F14" s="1" t="s">
        <v>525</v>
      </c>
      <c r="G14" s="1" t="s">
        <v>526</v>
      </c>
    </row>
    <row r="15" spans="1:7" ht="15.75" x14ac:dyDescent="0.25">
      <c r="A15" s="95" t="s">
        <v>13</v>
      </c>
      <c r="B15" s="96"/>
      <c r="C15" s="96"/>
      <c r="D15" s="96"/>
      <c r="E15" s="96"/>
      <c r="F15" s="123">
        <f>SUM(F16,F142,F155,F282,F333,F390,F397,F402)</f>
        <v>184156</v>
      </c>
      <c r="G15" s="123">
        <f>SUM(G16,G142,G155,G282,G333,G390,G397,G402)</f>
        <v>184518</v>
      </c>
    </row>
    <row r="16" spans="1:7" ht="15.75" x14ac:dyDescent="0.25">
      <c r="A16" s="97" t="s">
        <v>14</v>
      </c>
      <c r="B16" s="44" t="s">
        <v>15</v>
      </c>
      <c r="C16" s="44"/>
      <c r="D16" s="44"/>
      <c r="E16" s="44"/>
      <c r="F16" s="45">
        <f>SUM(F17,F23,F35,F97,F103,F108)</f>
        <v>22187.8</v>
      </c>
      <c r="G16" s="45">
        <f>SUM(G17,G23,G35,G97,G103,G108)</f>
        <v>22295.4</v>
      </c>
    </row>
    <row r="17" spans="1:7" ht="31.5" x14ac:dyDescent="0.25">
      <c r="A17" s="105" t="s">
        <v>16</v>
      </c>
      <c r="B17" s="64" t="s">
        <v>15</v>
      </c>
      <c r="C17" s="64" t="s">
        <v>17</v>
      </c>
      <c r="D17" s="64"/>
      <c r="E17" s="64"/>
      <c r="F17" s="65">
        <f t="shared" ref="F17:G21" si="0">SUM(F18)</f>
        <v>967</v>
      </c>
      <c r="G17" s="65">
        <f t="shared" si="0"/>
        <v>967</v>
      </c>
    </row>
    <row r="18" spans="1:7" ht="31.5" customHeight="1" x14ac:dyDescent="0.25">
      <c r="A18" s="76" t="s">
        <v>680</v>
      </c>
      <c r="B18" s="77" t="s">
        <v>15</v>
      </c>
      <c r="C18" s="77" t="s">
        <v>17</v>
      </c>
      <c r="D18" s="77" t="s">
        <v>18</v>
      </c>
      <c r="E18" s="77"/>
      <c r="F18" s="78">
        <f t="shared" si="0"/>
        <v>967</v>
      </c>
      <c r="G18" s="78">
        <f t="shared" si="0"/>
        <v>967</v>
      </c>
    </row>
    <row r="19" spans="1:7" ht="13.5" customHeight="1" x14ac:dyDescent="0.25">
      <c r="A19" s="2" t="s">
        <v>19</v>
      </c>
      <c r="B19" s="5" t="s">
        <v>15</v>
      </c>
      <c r="C19" s="5" t="s">
        <v>17</v>
      </c>
      <c r="D19" s="5" t="s">
        <v>20</v>
      </c>
      <c r="E19" s="5"/>
      <c r="F19" s="87">
        <f t="shared" si="0"/>
        <v>967</v>
      </c>
      <c r="G19" s="87">
        <f t="shared" si="0"/>
        <v>967</v>
      </c>
    </row>
    <row r="20" spans="1:7" ht="32.25" customHeight="1" x14ac:dyDescent="0.25">
      <c r="A20" s="6" t="s">
        <v>21</v>
      </c>
      <c r="B20" s="5" t="s">
        <v>15</v>
      </c>
      <c r="C20" s="5" t="s">
        <v>17</v>
      </c>
      <c r="D20" s="5" t="s">
        <v>20</v>
      </c>
      <c r="E20" s="5" t="s">
        <v>22</v>
      </c>
      <c r="F20" s="87">
        <f t="shared" si="0"/>
        <v>967</v>
      </c>
      <c r="G20" s="87">
        <f t="shared" si="0"/>
        <v>967</v>
      </c>
    </row>
    <row r="21" spans="1:7" ht="16.5" customHeight="1" x14ac:dyDescent="0.25">
      <c r="A21" s="6" t="s">
        <v>23</v>
      </c>
      <c r="B21" s="5" t="s">
        <v>15</v>
      </c>
      <c r="C21" s="5" t="s">
        <v>17</v>
      </c>
      <c r="D21" s="5" t="s">
        <v>20</v>
      </c>
      <c r="E21" s="5" t="s">
        <v>24</v>
      </c>
      <c r="F21" s="87">
        <f t="shared" si="0"/>
        <v>967</v>
      </c>
      <c r="G21" s="87">
        <f t="shared" si="0"/>
        <v>967</v>
      </c>
    </row>
    <row r="22" spans="1:7" ht="15.75" x14ac:dyDescent="0.25">
      <c r="A22" s="2" t="s">
        <v>25</v>
      </c>
      <c r="B22" s="5" t="s">
        <v>15</v>
      </c>
      <c r="C22" s="5" t="s">
        <v>17</v>
      </c>
      <c r="D22" s="5" t="s">
        <v>20</v>
      </c>
      <c r="E22" s="5" t="s">
        <v>26</v>
      </c>
      <c r="F22" s="41">
        <f>SUM(прил10!G22)</f>
        <v>967</v>
      </c>
      <c r="G22" s="41">
        <f>SUM(прил10!H22)</f>
        <v>967</v>
      </c>
    </row>
    <row r="23" spans="1:7" ht="47.25" x14ac:dyDescent="0.25">
      <c r="A23" s="105" t="s">
        <v>27</v>
      </c>
      <c r="B23" s="64" t="s">
        <v>15</v>
      </c>
      <c r="C23" s="64" t="s">
        <v>28</v>
      </c>
      <c r="D23" s="64"/>
      <c r="E23" s="64"/>
      <c r="F23" s="65">
        <f>SUM(F24)</f>
        <v>457</v>
      </c>
      <c r="G23" s="65">
        <f>SUM(G24)</f>
        <v>457</v>
      </c>
    </row>
    <row r="24" spans="1:7" ht="31.5" x14ac:dyDescent="0.25">
      <c r="A24" s="76" t="s">
        <v>680</v>
      </c>
      <c r="B24" s="77" t="s">
        <v>15</v>
      </c>
      <c r="C24" s="77" t="s">
        <v>28</v>
      </c>
      <c r="D24" s="77" t="s">
        <v>18</v>
      </c>
      <c r="E24" s="77"/>
      <c r="F24" s="78">
        <f>SUM(F25)</f>
        <v>457</v>
      </c>
      <c r="G24" s="78">
        <f>SUM(G25)</f>
        <v>457</v>
      </c>
    </row>
    <row r="25" spans="1:7" ht="15.75" x14ac:dyDescent="0.25">
      <c r="A25" s="6" t="s">
        <v>30</v>
      </c>
      <c r="B25" s="5" t="s">
        <v>15</v>
      </c>
      <c r="C25" s="5" t="s">
        <v>28</v>
      </c>
      <c r="D25" s="5" t="s">
        <v>29</v>
      </c>
      <c r="E25" s="5"/>
      <c r="F25" s="87">
        <f>SUM(F26,F29,F32)</f>
        <v>457</v>
      </c>
      <c r="G25" s="87">
        <f>SUM(G26,G29,G32)</f>
        <v>457</v>
      </c>
    </row>
    <row r="26" spans="1:7" ht="31.5" x14ac:dyDescent="0.25">
      <c r="A26" s="6" t="s">
        <v>21</v>
      </c>
      <c r="B26" s="5" t="s">
        <v>15</v>
      </c>
      <c r="C26" s="5" t="s">
        <v>28</v>
      </c>
      <c r="D26" s="5" t="s">
        <v>29</v>
      </c>
      <c r="E26" s="5" t="s">
        <v>22</v>
      </c>
      <c r="F26" s="87">
        <f>SUM(F27)</f>
        <v>436.6</v>
      </c>
      <c r="G26" s="87">
        <f>SUM(G27)</f>
        <v>436.6</v>
      </c>
    </row>
    <row r="27" spans="1:7" ht="17.25" customHeight="1" x14ac:dyDescent="0.25">
      <c r="A27" s="6" t="s">
        <v>23</v>
      </c>
      <c r="B27" s="5" t="s">
        <v>15</v>
      </c>
      <c r="C27" s="5" t="s">
        <v>28</v>
      </c>
      <c r="D27" s="5" t="s">
        <v>29</v>
      </c>
      <c r="E27" s="5" t="s">
        <v>24</v>
      </c>
      <c r="F27" s="87">
        <f>SUM(F28)</f>
        <v>436.6</v>
      </c>
      <c r="G27" s="87">
        <f>SUM(G28)</f>
        <v>436.6</v>
      </c>
    </row>
    <row r="28" spans="1:7" ht="14.25" customHeight="1" x14ac:dyDescent="0.25">
      <c r="A28" s="2" t="s">
        <v>25</v>
      </c>
      <c r="B28" s="5" t="s">
        <v>15</v>
      </c>
      <c r="C28" s="5" t="s">
        <v>28</v>
      </c>
      <c r="D28" s="5" t="s">
        <v>29</v>
      </c>
      <c r="E28" s="5" t="s">
        <v>26</v>
      </c>
      <c r="F28" s="41">
        <f>SUM(прил10!G239)</f>
        <v>436.6</v>
      </c>
      <c r="G28" s="41">
        <f>SUM(прил10!H239)</f>
        <v>436.6</v>
      </c>
    </row>
    <row r="29" spans="1:7" ht="15.75" x14ac:dyDescent="0.25">
      <c r="A29" s="6" t="s">
        <v>31</v>
      </c>
      <c r="B29" s="5" t="s">
        <v>15</v>
      </c>
      <c r="C29" s="5" t="s">
        <v>28</v>
      </c>
      <c r="D29" s="5" t="s">
        <v>29</v>
      </c>
      <c r="E29" s="5" t="s">
        <v>32</v>
      </c>
      <c r="F29" s="87">
        <f>SUM(F30)</f>
        <v>19.2</v>
      </c>
      <c r="G29" s="87">
        <f>SUM(G30)</f>
        <v>19.2</v>
      </c>
    </row>
    <row r="30" spans="1:7" ht="17.25" customHeight="1" x14ac:dyDescent="0.25">
      <c r="A30" s="6" t="s">
        <v>33</v>
      </c>
      <c r="B30" s="5" t="s">
        <v>15</v>
      </c>
      <c r="C30" s="5" t="s">
        <v>28</v>
      </c>
      <c r="D30" s="5" t="s">
        <v>29</v>
      </c>
      <c r="E30" s="5" t="s">
        <v>34</v>
      </c>
      <c r="F30" s="87">
        <f>SUM(F31)</f>
        <v>19.2</v>
      </c>
      <c r="G30" s="87">
        <f>SUM(G31)</f>
        <v>19.2</v>
      </c>
    </row>
    <row r="31" spans="1:7" ht="16.5" customHeight="1" x14ac:dyDescent="0.25">
      <c r="A31" s="6" t="s">
        <v>35</v>
      </c>
      <c r="B31" s="5" t="s">
        <v>15</v>
      </c>
      <c r="C31" s="5" t="s">
        <v>28</v>
      </c>
      <c r="D31" s="5" t="s">
        <v>29</v>
      </c>
      <c r="E31" s="5" t="s">
        <v>36</v>
      </c>
      <c r="F31" s="41">
        <f>SUM(прил10!G242)</f>
        <v>19.2</v>
      </c>
      <c r="G31" s="41">
        <f>SUM(прил10!H242)</f>
        <v>19.2</v>
      </c>
    </row>
    <row r="32" spans="1:7" ht="15.75" x14ac:dyDescent="0.25">
      <c r="A32" s="6" t="s">
        <v>38</v>
      </c>
      <c r="B32" s="5" t="s">
        <v>15</v>
      </c>
      <c r="C32" s="5" t="s">
        <v>28</v>
      </c>
      <c r="D32" s="5" t="s">
        <v>29</v>
      </c>
      <c r="E32" s="5" t="s">
        <v>37</v>
      </c>
      <c r="F32" s="87">
        <f>SUM(F33)</f>
        <v>1.2</v>
      </c>
      <c r="G32" s="87">
        <f>SUM(G33)</f>
        <v>1.2</v>
      </c>
    </row>
    <row r="33" spans="1:7" ht="16.5" customHeight="1" x14ac:dyDescent="0.25">
      <c r="A33" s="6" t="s">
        <v>343</v>
      </c>
      <c r="B33" s="5" t="s">
        <v>15</v>
      </c>
      <c r="C33" s="5" t="s">
        <v>28</v>
      </c>
      <c r="D33" s="5" t="s">
        <v>29</v>
      </c>
      <c r="E33" s="5" t="s">
        <v>39</v>
      </c>
      <c r="F33" s="87">
        <f>SUM(F34)</f>
        <v>1.2</v>
      </c>
      <c r="G33" s="87">
        <f>SUM(G34)</f>
        <v>1.2</v>
      </c>
    </row>
    <row r="34" spans="1:7" ht="16.5" customHeight="1" x14ac:dyDescent="0.25">
      <c r="A34" s="6" t="s">
        <v>41</v>
      </c>
      <c r="B34" s="5" t="s">
        <v>15</v>
      </c>
      <c r="C34" s="5" t="s">
        <v>28</v>
      </c>
      <c r="D34" s="5" t="s">
        <v>29</v>
      </c>
      <c r="E34" s="5" t="s">
        <v>42</v>
      </c>
      <c r="F34" s="41">
        <f>SUM(прил10!G245)</f>
        <v>1.2</v>
      </c>
      <c r="G34" s="41">
        <f>SUM(прил10!H245)</f>
        <v>1.2</v>
      </c>
    </row>
    <row r="35" spans="1:7" ht="48.75" customHeight="1" x14ac:dyDescent="0.25">
      <c r="A35" s="102" t="s">
        <v>43</v>
      </c>
      <c r="B35" s="64" t="s">
        <v>15</v>
      </c>
      <c r="C35" s="64" t="s">
        <v>44</v>
      </c>
      <c r="D35" s="64"/>
      <c r="E35" s="64"/>
      <c r="F35" s="65">
        <f>SUM(F36,F49 )</f>
        <v>16110</v>
      </c>
      <c r="G35" s="65">
        <f>SUM(G36,G49 )</f>
        <v>16110</v>
      </c>
    </row>
    <row r="36" spans="1:7" ht="31.5" x14ac:dyDescent="0.25">
      <c r="A36" s="76" t="s">
        <v>680</v>
      </c>
      <c r="B36" s="77" t="s">
        <v>15</v>
      </c>
      <c r="C36" s="77" t="s">
        <v>44</v>
      </c>
      <c r="D36" s="77" t="s">
        <v>18</v>
      </c>
      <c r="E36" s="77"/>
      <c r="F36" s="78">
        <f>SUM(F37)</f>
        <v>12573</v>
      </c>
      <c r="G36" s="78">
        <f>SUM(G37)</f>
        <v>12573</v>
      </c>
    </row>
    <row r="37" spans="1:7" ht="15.75" x14ac:dyDescent="0.25">
      <c r="A37" s="6" t="s">
        <v>30</v>
      </c>
      <c r="B37" s="5" t="s">
        <v>15</v>
      </c>
      <c r="C37" s="5" t="s">
        <v>44</v>
      </c>
      <c r="D37" s="5" t="s">
        <v>29</v>
      </c>
      <c r="E37" s="5"/>
      <c r="F37" s="87">
        <f>SUM(F38,F41,F45)</f>
        <v>12573</v>
      </c>
      <c r="G37" s="87">
        <f>SUM(G38,G41,G45)</f>
        <v>12573</v>
      </c>
    </row>
    <row r="38" spans="1:7" ht="31.5" x14ac:dyDescent="0.25">
      <c r="A38" s="6" t="s">
        <v>21</v>
      </c>
      <c r="B38" s="5" t="s">
        <v>15</v>
      </c>
      <c r="C38" s="5" t="s">
        <v>44</v>
      </c>
      <c r="D38" s="5" t="s">
        <v>29</v>
      </c>
      <c r="E38" s="5" t="s">
        <v>22</v>
      </c>
      <c r="F38" s="87">
        <f>SUM(F39)</f>
        <v>11551</v>
      </c>
      <c r="G38" s="87">
        <f>SUM(G39)</f>
        <v>11551</v>
      </c>
    </row>
    <row r="39" spans="1:7" ht="15" customHeight="1" x14ac:dyDescent="0.25">
      <c r="A39" s="6" t="s">
        <v>23</v>
      </c>
      <c r="B39" s="5" t="s">
        <v>15</v>
      </c>
      <c r="C39" s="5" t="s">
        <v>44</v>
      </c>
      <c r="D39" s="5" t="s">
        <v>29</v>
      </c>
      <c r="E39" s="5" t="s">
        <v>24</v>
      </c>
      <c r="F39" s="87">
        <f>SUM(F40)</f>
        <v>11551</v>
      </c>
      <c r="G39" s="87">
        <f>SUM(G40)</f>
        <v>11551</v>
      </c>
    </row>
    <row r="40" spans="1:7" ht="15.75" x14ac:dyDescent="0.25">
      <c r="A40" s="2" t="s">
        <v>25</v>
      </c>
      <c r="B40" s="5" t="s">
        <v>15</v>
      </c>
      <c r="C40" s="5" t="s">
        <v>44</v>
      </c>
      <c r="D40" s="5" t="s">
        <v>29</v>
      </c>
      <c r="E40" s="5" t="s">
        <v>26</v>
      </c>
      <c r="F40" s="41">
        <f>SUM(прил10!G28,прил10!G158)</f>
        <v>11551</v>
      </c>
      <c r="G40" s="41">
        <f>SUM(прил10!H28,прил10!H158)</f>
        <v>11551</v>
      </c>
    </row>
    <row r="41" spans="1:7" ht="15.75" x14ac:dyDescent="0.25">
      <c r="A41" s="6" t="s">
        <v>31</v>
      </c>
      <c r="B41" s="5" t="s">
        <v>15</v>
      </c>
      <c r="C41" s="5" t="s">
        <v>44</v>
      </c>
      <c r="D41" s="5" t="s">
        <v>29</v>
      </c>
      <c r="E41" s="5" t="s">
        <v>32</v>
      </c>
      <c r="F41" s="87">
        <f>SUM(F42)</f>
        <v>918</v>
      </c>
      <c r="G41" s="87">
        <f>SUM(G42)</f>
        <v>918</v>
      </c>
    </row>
    <row r="42" spans="1:7" ht="16.5" customHeight="1" x14ac:dyDescent="0.25">
      <c r="A42" s="6" t="s">
        <v>33</v>
      </c>
      <c r="B42" s="5" t="s">
        <v>15</v>
      </c>
      <c r="C42" s="5" t="s">
        <v>44</v>
      </c>
      <c r="D42" s="5" t="s">
        <v>29</v>
      </c>
      <c r="E42" s="5" t="s">
        <v>34</v>
      </c>
      <c r="F42" s="87">
        <f>SUM(F43:F44)</f>
        <v>918</v>
      </c>
      <c r="G42" s="87">
        <f>SUM(G43:G44)</f>
        <v>918</v>
      </c>
    </row>
    <row r="43" spans="1:7" ht="30.75" customHeight="1" x14ac:dyDescent="0.25">
      <c r="A43" s="6" t="s">
        <v>534</v>
      </c>
      <c r="B43" s="5" t="s">
        <v>15</v>
      </c>
      <c r="C43" s="5" t="s">
        <v>44</v>
      </c>
      <c r="D43" s="5" t="s">
        <v>29</v>
      </c>
      <c r="E43" s="5" t="s">
        <v>533</v>
      </c>
      <c r="F43" s="115">
        <f>SUM(прил10!G161,прил10!G31)</f>
        <v>411.5</v>
      </c>
      <c r="G43" s="115">
        <f>SUM(прил10!H161,прил10!H31)</f>
        <v>411.5</v>
      </c>
    </row>
    <row r="44" spans="1:7" ht="15.75" customHeight="1" x14ac:dyDescent="0.25">
      <c r="A44" s="6" t="s">
        <v>35</v>
      </c>
      <c r="B44" s="5" t="s">
        <v>15</v>
      </c>
      <c r="C44" s="5" t="s">
        <v>44</v>
      </c>
      <c r="D44" s="5" t="s">
        <v>29</v>
      </c>
      <c r="E44" s="5" t="s">
        <v>36</v>
      </c>
      <c r="F44" s="41">
        <f>SUM(прил10!G32,прил10!G162)</f>
        <v>506.5</v>
      </c>
      <c r="G44" s="41">
        <f>SUM(прил10!H32,прил10!H162)</f>
        <v>506.5</v>
      </c>
    </row>
    <row r="45" spans="1:7" ht="15.75" x14ac:dyDescent="0.25">
      <c r="A45" s="6" t="s">
        <v>38</v>
      </c>
      <c r="B45" s="5" t="s">
        <v>15</v>
      </c>
      <c r="C45" s="5" t="s">
        <v>44</v>
      </c>
      <c r="D45" s="5" t="s">
        <v>29</v>
      </c>
      <c r="E45" s="5" t="s">
        <v>37</v>
      </c>
      <c r="F45" s="87">
        <f>SUM(F46)</f>
        <v>104</v>
      </c>
      <c r="G45" s="87">
        <f>SUM(G46)</f>
        <v>104</v>
      </c>
    </row>
    <row r="46" spans="1:7" ht="18" customHeight="1" x14ac:dyDescent="0.25">
      <c r="A46" s="6" t="s">
        <v>343</v>
      </c>
      <c r="B46" s="5" t="s">
        <v>15</v>
      </c>
      <c r="C46" s="5" t="s">
        <v>44</v>
      </c>
      <c r="D46" s="5" t="s">
        <v>29</v>
      </c>
      <c r="E46" s="5" t="s">
        <v>39</v>
      </c>
      <c r="F46" s="87">
        <f>SUM(F47:F48)</f>
        <v>104</v>
      </c>
      <c r="G46" s="87">
        <f>SUM(G47:G48)</f>
        <v>104</v>
      </c>
    </row>
    <row r="47" spans="1:7" ht="16.5" customHeight="1" x14ac:dyDescent="0.25">
      <c r="A47" s="6" t="s">
        <v>41</v>
      </c>
      <c r="B47" s="5" t="s">
        <v>15</v>
      </c>
      <c r="C47" s="5" t="s">
        <v>44</v>
      </c>
      <c r="D47" s="5" t="s">
        <v>29</v>
      </c>
      <c r="E47" s="5" t="s">
        <v>42</v>
      </c>
      <c r="F47" s="41">
        <f>SUM(прил10!G165,прил10!G35)</f>
        <v>95</v>
      </c>
      <c r="G47" s="41">
        <f>SUM(прил10!H165,прил10!H35)</f>
        <v>95</v>
      </c>
    </row>
    <row r="48" spans="1:7" ht="16.5" customHeight="1" x14ac:dyDescent="0.25">
      <c r="A48" s="6" t="s">
        <v>344</v>
      </c>
      <c r="B48" s="5" t="s">
        <v>15</v>
      </c>
      <c r="C48" s="5" t="s">
        <v>44</v>
      </c>
      <c r="D48" s="5" t="s">
        <v>29</v>
      </c>
      <c r="E48" s="5" t="s">
        <v>86</v>
      </c>
      <c r="F48" s="41">
        <f>SUM(прил10!G36,прил10!G166)</f>
        <v>9</v>
      </c>
      <c r="G48" s="41">
        <f>SUM(прил10!H36,прил10!H166)</f>
        <v>9</v>
      </c>
    </row>
    <row r="49" spans="1:7" ht="15.75" x14ac:dyDescent="0.25">
      <c r="A49" s="106" t="s">
        <v>45</v>
      </c>
      <c r="B49" s="77" t="s">
        <v>15</v>
      </c>
      <c r="C49" s="77" t="s">
        <v>44</v>
      </c>
      <c r="D49" s="80" t="s">
        <v>46</v>
      </c>
      <c r="E49" s="77"/>
      <c r="F49" s="78">
        <f>SUM(F50)</f>
        <v>3537</v>
      </c>
      <c r="G49" s="78">
        <f>SUM(G50)</f>
        <v>3537</v>
      </c>
    </row>
    <row r="50" spans="1:7" ht="81" customHeight="1" x14ac:dyDescent="0.25">
      <c r="A50" s="14" t="s">
        <v>47</v>
      </c>
      <c r="B50" s="5" t="s">
        <v>15</v>
      </c>
      <c r="C50" s="5" t="s">
        <v>44</v>
      </c>
      <c r="D50" s="189" t="s">
        <v>48</v>
      </c>
      <c r="E50" s="5"/>
      <c r="F50" s="87">
        <f>SUM(F51,F58,F69,F76,F83,F90)</f>
        <v>3537</v>
      </c>
      <c r="G50" s="87">
        <f>SUM(G51,G58,G69,G76,G83,G90)</f>
        <v>3537</v>
      </c>
    </row>
    <row r="51" spans="1:7" ht="31.5" x14ac:dyDescent="0.25">
      <c r="A51" s="11" t="s">
        <v>49</v>
      </c>
      <c r="B51" s="5" t="s">
        <v>15</v>
      </c>
      <c r="C51" s="5" t="s">
        <v>44</v>
      </c>
      <c r="D51" s="189" t="s">
        <v>50</v>
      </c>
      <c r="E51" s="5"/>
      <c r="F51" s="87">
        <f>SUM(F52,F55)</f>
        <v>219</v>
      </c>
      <c r="G51" s="87">
        <f>SUM(G52,G55)</f>
        <v>219</v>
      </c>
    </row>
    <row r="52" spans="1:7" ht="31.5" x14ac:dyDescent="0.25">
      <c r="A52" s="6" t="s">
        <v>21</v>
      </c>
      <c r="B52" s="5" t="s">
        <v>15</v>
      </c>
      <c r="C52" s="5" t="s">
        <v>44</v>
      </c>
      <c r="D52" s="189" t="s">
        <v>50</v>
      </c>
      <c r="E52" s="5" t="s">
        <v>22</v>
      </c>
      <c r="F52" s="87">
        <f>SUM(F53)</f>
        <v>208</v>
      </c>
      <c r="G52" s="87">
        <f>SUM(G53)</f>
        <v>208</v>
      </c>
    </row>
    <row r="53" spans="1:7" ht="17.25" customHeight="1" x14ac:dyDescent="0.25">
      <c r="A53" s="6" t="s">
        <v>23</v>
      </c>
      <c r="B53" s="5" t="s">
        <v>15</v>
      </c>
      <c r="C53" s="5" t="s">
        <v>44</v>
      </c>
      <c r="D53" s="189" t="s">
        <v>50</v>
      </c>
      <c r="E53" s="5" t="s">
        <v>24</v>
      </c>
      <c r="F53" s="87">
        <f>SUM(F54)</f>
        <v>208</v>
      </c>
      <c r="G53" s="87">
        <f>SUM(G54)</f>
        <v>208</v>
      </c>
    </row>
    <row r="54" spans="1:7" ht="15.75" x14ac:dyDescent="0.25">
      <c r="A54" s="2" t="s">
        <v>25</v>
      </c>
      <c r="B54" s="5" t="s">
        <v>15</v>
      </c>
      <c r="C54" s="5" t="s">
        <v>44</v>
      </c>
      <c r="D54" s="189" t="s">
        <v>50</v>
      </c>
      <c r="E54" s="5" t="s">
        <v>26</v>
      </c>
      <c r="F54" s="41">
        <f>SUM(прил10!G42)</f>
        <v>208</v>
      </c>
      <c r="G54" s="41">
        <f>SUM(прил10!H42)</f>
        <v>208</v>
      </c>
    </row>
    <row r="55" spans="1:7" ht="15.75" x14ac:dyDescent="0.25">
      <c r="A55" s="6" t="s">
        <v>31</v>
      </c>
      <c r="B55" s="5" t="s">
        <v>15</v>
      </c>
      <c r="C55" s="5" t="s">
        <v>44</v>
      </c>
      <c r="D55" s="189" t="s">
        <v>50</v>
      </c>
      <c r="E55" s="5" t="s">
        <v>32</v>
      </c>
      <c r="F55" s="87">
        <f>SUM(F56)</f>
        <v>11</v>
      </c>
      <c r="G55" s="87">
        <f>SUM(G56)</f>
        <v>11</v>
      </c>
    </row>
    <row r="56" spans="1:7" ht="15.75" customHeight="1" x14ac:dyDescent="0.25">
      <c r="A56" s="6" t="s">
        <v>33</v>
      </c>
      <c r="B56" s="5" t="s">
        <v>15</v>
      </c>
      <c r="C56" s="5" t="s">
        <v>44</v>
      </c>
      <c r="D56" s="189" t="s">
        <v>50</v>
      </c>
      <c r="E56" s="5" t="s">
        <v>34</v>
      </c>
      <c r="F56" s="87">
        <f>SUM(F57)</f>
        <v>11</v>
      </c>
      <c r="G56" s="87">
        <f>SUM(G57)</f>
        <v>11</v>
      </c>
    </row>
    <row r="57" spans="1:7" ht="15.75" customHeight="1" x14ac:dyDescent="0.25">
      <c r="A57" s="6" t="s">
        <v>35</v>
      </c>
      <c r="B57" s="5" t="s">
        <v>15</v>
      </c>
      <c r="C57" s="5" t="s">
        <v>44</v>
      </c>
      <c r="D57" s="189" t="s">
        <v>50</v>
      </c>
      <c r="E57" s="5" t="s">
        <v>36</v>
      </c>
      <c r="F57" s="41">
        <f>SUM(прил10!G45)</f>
        <v>11</v>
      </c>
      <c r="G57" s="41">
        <f>SUM(прил10!H45)</f>
        <v>11</v>
      </c>
    </row>
    <row r="58" spans="1:7" ht="47.25" x14ac:dyDescent="0.25">
      <c r="A58" s="11" t="s">
        <v>51</v>
      </c>
      <c r="B58" s="5" t="s">
        <v>15</v>
      </c>
      <c r="C58" s="5" t="s">
        <v>44</v>
      </c>
      <c r="D58" s="189" t="s">
        <v>52</v>
      </c>
      <c r="E58" s="5"/>
      <c r="F58" s="87">
        <f>SUM(F59,F62,F66)</f>
        <v>1896</v>
      </c>
      <c r="G58" s="87">
        <f>SUM(G59,G62,G66)</f>
        <v>1896</v>
      </c>
    </row>
    <row r="59" spans="1:7" ht="31.5" x14ac:dyDescent="0.25">
      <c r="A59" s="6" t="s">
        <v>21</v>
      </c>
      <c r="B59" s="5" t="s">
        <v>15</v>
      </c>
      <c r="C59" s="5" t="s">
        <v>44</v>
      </c>
      <c r="D59" s="189" t="s">
        <v>52</v>
      </c>
      <c r="E59" s="5" t="s">
        <v>22</v>
      </c>
      <c r="F59" s="87">
        <f>SUM(F60)</f>
        <v>1711</v>
      </c>
      <c r="G59" s="87">
        <f>SUM(G60)</f>
        <v>1711</v>
      </c>
    </row>
    <row r="60" spans="1:7" ht="16.5" customHeight="1" x14ac:dyDescent="0.25">
      <c r="A60" s="6" t="s">
        <v>23</v>
      </c>
      <c r="B60" s="5" t="s">
        <v>15</v>
      </c>
      <c r="C60" s="5" t="s">
        <v>44</v>
      </c>
      <c r="D60" s="189" t="s">
        <v>52</v>
      </c>
      <c r="E60" s="5" t="s">
        <v>24</v>
      </c>
      <c r="F60" s="87">
        <f>SUM(F61)</f>
        <v>1711</v>
      </c>
      <c r="G60" s="87">
        <f>SUM(G61)</f>
        <v>1711</v>
      </c>
    </row>
    <row r="61" spans="1:7" ht="13.5" customHeight="1" x14ac:dyDescent="0.25">
      <c r="A61" s="2" t="s">
        <v>25</v>
      </c>
      <c r="B61" s="5" t="s">
        <v>15</v>
      </c>
      <c r="C61" s="5" t="s">
        <v>44</v>
      </c>
      <c r="D61" s="189" t="s">
        <v>52</v>
      </c>
      <c r="E61" s="5" t="s">
        <v>26</v>
      </c>
      <c r="F61" s="41">
        <f>SUM(прил10!G172)</f>
        <v>1711</v>
      </c>
      <c r="G61" s="41">
        <f>SUM(прил10!H172)</f>
        <v>1711</v>
      </c>
    </row>
    <row r="62" spans="1:7" ht="15.75" x14ac:dyDescent="0.25">
      <c r="A62" s="6" t="s">
        <v>31</v>
      </c>
      <c r="B62" s="5" t="s">
        <v>15</v>
      </c>
      <c r="C62" s="5" t="s">
        <v>44</v>
      </c>
      <c r="D62" s="189" t="s">
        <v>52</v>
      </c>
      <c r="E62" s="5" t="s">
        <v>32</v>
      </c>
      <c r="F62" s="87">
        <f>SUM(F63)</f>
        <v>183.5</v>
      </c>
      <c r="G62" s="87">
        <f>SUM(G63)</f>
        <v>183.5</v>
      </c>
    </row>
    <row r="63" spans="1:7" ht="17.25" customHeight="1" x14ac:dyDescent="0.25">
      <c r="A63" s="6" t="s">
        <v>33</v>
      </c>
      <c r="B63" s="5" t="s">
        <v>15</v>
      </c>
      <c r="C63" s="5" t="s">
        <v>44</v>
      </c>
      <c r="D63" s="189" t="s">
        <v>52</v>
      </c>
      <c r="E63" s="5" t="s">
        <v>34</v>
      </c>
      <c r="F63" s="87">
        <f>SUM(F64:F65)</f>
        <v>183.5</v>
      </c>
      <c r="G63" s="87">
        <f>SUM(G64:G65)</f>
        <v>183.5</v>
      </c>
    </row>
    <row r="64" spans="1:7" ht="31.5" customHeight="1" x14ac:dyDescent="0.25">
      <c r="A64" s="6" t="s">
        <v>534</v>
      </c>
      <c r="B64" s="5" t="s">
        <v>15</v>
      </c>
      <c r="C64" s="5" t="s">
        <v>44</v>
      </c>
      <c r="D64" s="189" t="s">
        <v>52</v>
      </c>
      <c r="E64" s="5" t="s">
        <v>533</v>
      </c>
      <c r="F64" s="115">
        <f>SUM(прил10!G175)</f>
        <v>21</v>
      </c>
      <c r="G64" s="115">
        <f>SUM(прил10!H175)</f>
        <v>21</v>
      </c>
    </row>
    <row r="65" spans="1:7" ht="15.75" customHeight="1" x14ac:dyDescent="0.25">
      <c r="A65" s="6" t="s">
        <v>35</v>
      </c>
      <c r="B65" s="5" t="s">
        <v>15</v>
      </c>
      <c r="C65" s="5" t="s">
        <v>44</v>
      </c>
      <c r="D65" s="189" t="s">
        <v>52</v>
      </c>
      <c r="E65" s="5" t="s">
        <v>36</v>
      </c>
      <c r="F65" s="41">
        <f>SUM(прил10!G176)</f>
        <v>162.5</v>
      </c>
      <c r="G65" s="41">
        <f>SUM(прил10!H176)</f>
        <v>162.5</v>
      </c>
    </row>
    <row r="66" spans="1:7" ht="15.75" customHeight="1" x14ac:dyDescent="0.25">
      <c r="A66" s="6" t="s">
        <v>38</v>
      </c>
      <c r="B66" s="5" t="s">
        <v>15</v>
      </c>
      <c r="C66" s="5" t="s">
        <v>44</v>
      </c>
      <c r="D66" s="189" t="s">
        <v>52</v>
      </c>
      <c r="E66" s="5" t="s">
        <v>37</v>
      </c>
      <c r="F66" s="87">
        <f>SUM(F67)</f>
        <v>1.5</v>
      </c>
      <c r="G66" s="87">
        <f>SUM(G67)</f>
        <v>1.5</v>
      </c>
    </row>
    <row r="67" spans="1:7" ht="15.75" customHeight="1" x14ac:dyDescent="0.25">
      <c r="A67" s="6" t="s">
        <v>343</v>
      </c>
      <c r="B67" s="5" t="s">
        <v>15</v>
      </c>
      <c r="C67" s="5" t="s">
        <v>44</v>
      </c>
      <c r="D67" s="189" t="s">
        <v>52</v>
      </c>
      <c r="E67" s="5" t="s">
        <v>39</v>
      </c>
      <c r="F67" s="87">
        <f>SUM(F68)</f>
        <v>1.5</v>
      </c>
      <c r="G67" s="87">
        <f>SUM(G68)</f>
        <v>1.5</v>
      </c>
    </row>
    <row r="68" spans="1:7" ht="15.75" customHeight="1" x14ac:dyDescent="0.25">
      <c r="A68" s="6" t="s">
        <v>41</v>
      </c>
      <c r="B68" s="5" t="s">
        <v>15</v>
      </c>
      <c r="C68" s="5" t="s">
        <v>44</v>
      </c>
      <c r="D68" s="189" t="s">
        <v>52</v>
      </c>
      <c r="E68" s="5" t="s">
        <v>42</v>
      </c>
      <c r="F68" s="41">
        <f>SUM(прил10!G179)</f>
        <v>1.5</v>
      </c>
      <c r="G68" s="41">
        <f>SUM(прил10!H179)</f>
        <v>1.5</v>
      </c>
    </row>
    <row r="69" spans="1:7" ht="47.25" x14ac:dyDescent="0.25">
      <c r="A69" s="11" t="s">
        <v>53</v>
      </c>
      <c r="B69" s="5" t="s">
        <v>15</v>
      </c>
      <c r="C69" s="5" t="s">
        <v>44</v>
      </c>
      <c r="D69" s="189" t="s">
        <v>54</v>
      </c>
      <c r="E69" s="5"/>
      <c r="F69" s="87">
        <f>SUM(F70,F73)</f>
        <v>237</v>
      </c>
      <c r="G69" s="87">
        <f>SUM(G70,G73)</f>
        <v>237</v>
      </c>
    </row>
    <row r="70" spans="1:7" ht="31.5" x14ac:dyDescent="0.25">
      <c r="A70" s="6" t="s">
        <v>21</v>
      </c>
      <c r="B70" s="5" t="s">
        <v>15</v>
      </c>
      <c r="C70" s="5" t="s">
        <v>44</v>
      </c>
      <c r="D70" s="189" t="s">
        <v>54</v>
      </c>
      <c r="E70" s="5" t="s">
        <v>22</v>
      </c>
      <c r="F70" s="87">
        <f>SUM(F71)</f>
        <v>230</v>
      </c>
      <c r="G70" s="87">
        <f>SUM(G71)</f>
        <v>230</v>
      </c>
    </row>
    <row r="71" spans="1:7" ht="14.25" customHeight="1" x14ac:dyDescent="0.25">
      <c r="A71" s="6" t="s">
        <v>23</v>
      </c>
      <c r="B71" s="5" t="s">
        <v>15</v>
      </c>
      <c r="C71" s="5" t="s">
        <v>44</v>
      </c>
      <c r="D71" s="189" t="s">
        <v>54</v>
      </c>
      <c r="E71" s="5" t="s">
        <v>24</v>
      </c>
      <c r="F71" s="87">
        <f>SUM(F72)</f>
        <v>230</v>
      </c>
      <c r="G71" s="87">
        <f>SUM(G72)</f>
        <v>230</v>
      </c>
    </row>
    <row r="72" spans="1:7" ht="15.75" x14ac:dyDescent="0.25">
      <c r="A72" s="2" t="s">
        <v>25</v>
      </c>
      <c r="B72" s="5" t="s">
        <v>15</v>
      </c>
      <c r="C72" s="5" t="s">
        <v>44</v>
      </c>
      <c r="D72" s="189" t="s">
        <v>54</v>
      </c>
      <c r="E72" s="5" t="s">
        <v>26</v>
      </c>
      <c r="F72" s="41">
        <f>SUM(прил10!G49)</f>
        <v>230</v>
      </c>
      <c r="G72" s="41">
        <f>SUM(прил10!H49)</f>
        <v>230</v>
      </c>
    </row>
    <row r="73" spans="1:7" ht="15.75" x14ac:dyDescent="0.25">
      <c r="A73" s="6" t="s">
        <v>31</v>
      </c>
      <c r="B73" s="5" t="s">
        <v>15</v>
      </c>
      <c r="C73" s="5" t="s">
        <v>44</v>
      </c>
      <c r="D73" s="189" t="s">
        <v>54</v>
      </c>
      <c r="E73" s="5" t="s">
        <v>32</v>
      </c>
      <c r="F73" s="87">
        <f>SUM(F74)</f>
        <v>7</v>
      </c>
      <c r="G73" s="87">
        <f>SUM(G74)</f>
        <v>7</v>
      </c>
    </row>
    <row r="74" spans="1:7" ht="15.75" customHeight="1" x14ac:dyDescent="0.25">
      <c r="A74" s="6" t="s">
        <v>33</v>
      </c>
      <c r="B74" s="5" t="s">
        <v>15</v>
      </c>
      <c r="C74" s="5" t="s">
        <v>44</v>
      </c>
      <c r="D74" s="189" t="s">
        <v>54</v>
      </c>
      <c r="E74" s="5" t="s">
        <v>34</v>
      </c>
      <c r="F74" s="87">
        <f>SUM(F75)</f>
        <v>7</v>
      </c>
      <c r="G74" s="87">
        <f>SUM(G75)</f>
        <v>7</v>
      </c>
    </row>
    <row r="75" spans="1:7" ht="15.75" customHeight="1" x14ac:dyDescent="0.25">
      <c r="A75" s="6" t="s">
        <v>35</v>
      </c>
      <c r="B75" s="5" t="s">
        <v>15</v>
      </c>
      <c r="C75" s="5" t="s">
        <v>44</v>
      </c>
      <c r="D75" s="189" t="s">
        <v>54</v>
      </c>
      <c r="E75" s="5" t="s">
        <v>36</v>
      </c>
      <c r="F75" s="41">
        <f>SUM(прил10!G52)</f>
        <v>7</v>
      </c>
      <c r="G75" s="41">
        <f>SUM(прил10!H52)</f>
        <v>7</v>
      </c>
    </row>
    <row r="76" spans="1:7" ht="47.25" x14ac:dyDescent="0.25">
      <c r="A76" s="11" t="s">
        <v>56</v>
      </c>
      <c r="B76" s="5" t="s">
        <v>15</v>
      </c>
      <c r="C76" s="5" t="s">
        <v>44</v>
      </c>
      <c r="D76" s="5" t="s">
        <v>55</v>
      </c>
      <c r="E76" s="5"/>
      <c r="F76" s="87">
        <f>SUM(F77,F80)</f>
        <v>237</v>
      </c>
      <c r="G76" s="87">
        <f>SUM(G77,G80)</f>
        <v>237</v>
      </c>
    </row>
    <row r="77" spans="1:7" ht="33.75" customHeight="1" x14ac:dyDescent="0.25">
      <c r="A77" s="6" t="s">
        <v>21</v>
      </c>
      <c r="B77" s="5" t="s">
        <v>15</v>
      </c>
      <c r="C77" s="5" t="s">
        <v>44</v>
      </c>
      <c r="D77" s="5" t="s">
        <v>55</v>
      </c>
      <c r="E77" s="5" t="s">
        <v>22</v>
      </c>
      <c r="F77" s="87">
        <f>SUM(F78)</f>
        <v>237</v>
      </c>
      <c r="G77" s="87">
        <f>SUM(G78)</f>
        <v>237</v>
      </c>
    </row>
    <row r="78" spans="1:7" ht="16.5" customHeight="1" x14ac:dyDescent="0.25">
      <c r="A78" s="6" t="s">
        <v>23</v>
      </c>
      <c r="B78" s="5" t="s">
        <v>15</v>
      </c>
      <c r="C78" s="5" t="s">
        <v>44</v>
      </c>
      <c r="D78" s="5" t="s">
        <v>55</v>
      </c>
      <c r="E78" s="5" t="s">
        <v>24</v>
      </c>
      <c r="F78" s="87">
        <f>SUM(F79)</f>
        <v>237</v>
      </c>
      <c r="G78" s="87">
        <f>SUM(G79)</f>
        <v>237</v>
      </c>
    </row>
    <row r="79" spans="1:7" ht="15.75" x14ac:dyDescent="0.25">
      <c r="A79" s="2" t="s">
        <v>25</v>
      </c>
      <c r="B79" s="5" t="s">
        <v>15</v>
      </c>
      <c r="C79" s="5" t="s">
        <v>44</v>
      </c>
      <c r="D79" s="5" t="s">
        <v>55</v>
      </c>
      <c r="E79" s="5" t="s">
        <v>26</v>
      </c>
      <c r="F79" s="41">
        <f>SUM(прил10!G56)</f>
        <v>237</v>
      </c>
      <c r="G79" s="41">
        <f>SUM(прил10!H56)</f>
        <v>237</v>
      </c>
    </row>
    <row r="80" spans="1:7" ht="15.75" hidden="1" x14ac:dyDescent="0.25">
      <c r="A80" s="6" t="s">
        <v>31</v>
      </c>
      <c r="B80" s="5" t="s">
        <v>15</v>
      </c>
      <c r="C80" s="5" t="s">
        <v>44</v>
      </c>
      <c r="D80" s="5" t="s">
        <v>55</v>
      </c>
      <c r="E80" s="5" t="s">
        <v>32</v>
      </c>
      <c r="F80" s="87">
        <f>SUM(F81)</f>
        <v>0</v>
      </c>
      <c r="G80" s="87">
        <f>SUM(G81)</f>
        <v>0</v>
      </c>
    </row>
    <row r="81" spans="1:7" ht="17.25" hidden="1" customHeight="1" x14ac:dyDescent="0.25">
      <c r="A81" s="6" t="s">
        <v>33</v>
      </c>
      <c r="B81" s="5" t="s">
        <v>15</v>
      </c>
      <c r="C81" s="5" t="s">
        <v>44</v>
      </c>
      <c r="D81" s="5" t="s">
        <v>55</v>
      </c>
      <c r="E81" s="5" t="s">
        <v>34</v>
      </c>
      <c r="F81" s="87">
        <f>SUM(F82)</f>
        <v>0</v>
      </c>
      <c r="G81" s="87">
        <f>SUM(G82)</f>
        <v>0</v>
      </c>
    </row>
    <row r="82" spans="1:7" ht="18.75" hidden="1" customHeight="1" x14ac:dyDescent="0.25">
      <c r="A82" s="6" t="s">
        <v>35</v>
      </c>
      <c r="B82" s="5" t="s">
        <v>15</v>
      </c>
      <c r="C82" s="5" t="s">
        <v>44</v>
      </c>
      <c r="D82" s="5" t="s">
        <v>55</v>
      </c>
      <c r="E82" s="5" t="s">
        <v>36</v>
      </c>
      <c r="F82" s="41">
        <f>SUM(прил10!G59)</f>
        <v>0</v>
      </c>
      <c r="G82" s="41">
        <f>SUM(прил10!H59)</f>
        <v>0</v>
      </c>
    </row>
    <row r="83" spans="1:7" ht="31.5" x14ac:dyDescent="0.25">
      <c r="A83" s="11" t="s">
        <v>58</v>
      </c>
      <c r="B83" s="5" t="s">
        <v>15</v>
      </c>
      <c r="C83" s="5" t="s">
        <v>44</v>
      </c>
      <c r="D83" s="5" t="s">
        <v>57</v>
      </c>
      <c r="E83" s="5"/>
      <c r="F83" s="87">
        <f>SUM(F84,F87)</f>
        <v>237</v>
      </c>
      <c r="G83" s="87">
        <f>SUM(G84,G87)</f>
        <v>237</v>
      </c>
    </row>
    <row r="84" spans="1:7" ht="31.5" x14ac:dyDescent="0.25">
      <c r="A84" s="6" t="s">
        <v>21</v>
      </c>
      <c r="B84" s="5" t="s">
        <v>15</v>
      </c>
      <c r="C84" s="5" t="s">
        <v>44</v>
      </c>
      <c r="D84" s="5" t="s">
        <v>57</v>
      </c>
      <c r="E84" s="5" t="s">
        <v>22</v>
      </c>
      <c r="F84" s="87">
        <f>SUM(F85)</f>
        <v>237</v>
      </c>
      <c r="G84" s="87">
        <f>SUM(G85)</f>
        <v>237</v>
      </c>
    </row>
    <row r="85" spans="1:7" ht="17.25" customHeight="1" x14ac:dyDescent="0.25">
      <c r="A85" s="6" t="s">
        <v>23</v>
      </c>
      <c r="B85" s="5" t="s">
        <v>15</v>
      </c>
      <c r="C85" s="5" t="s">
        <v>44</v>
      </c>
      <c r="D85" s="5" t="s">
        <v>57</v>
      </c>
      <c r="E85" s="5" t="s">
        <v>24</v>
      </c>
      <c r="F85" s="87">
        <f>SUM(F86)</f>
        <v>237</v>
      </c>
      <c r="G85" s="87">
        <f>SUM(G86)</f>
        <v>237</v>
      </c>
    </row>
    <row r="86" spans="1:7" ht="13.5" customHeight="1" x14ac:dyDescent="0.25">
      <c r="A86" s="2" t="s">
        <v>25</v>
      </c>
      <c r="B86" s="5" t="s">
        <v>15</v>
      </c>
      <c r="C86" s="5" t="s">
        <v>44</v>
      </c>
      <c r="D86" s="5" t="s">
        <v>57</v>
      </c>
      <c r="E86" s="5" t="s">
        <v>26</v>
      </c>
      <c r="F86" s="41">
        <f>SUM(прил10!G63)</f>
        <v>237</v>
      </c>
      <c r="G86" s="41">
        <f>SUM(прил10!H63)</f>
        <v>237</v>
      </c>
    </row>
    <row r="87" spans="1:7" ht="15.75" hidden="1" x14ac:dyDescent="0.25">
      <c r="A87" s="6" t="s">
        <v>31</v>
      </c>
      <c r="B87" s="5" t="s">
        <v>15</v>
      </c>
      <c r="C87" s="5" t="s">
        <v>44</v>
      </c>
      <c r="D87" s="5" t="s">
        <v>57</v>
      </c>
      <c r="E87" s="5" t="s">
        <v>32</v>
      </c>
      <c r="F87" s="87">
        <f>SUM(F88)</f>
        <v>0</v>
      </c>
      <c r="G87" s="87">
        <f>SUM(G88)</f>
        <v>0</v>
      </c>
    </row>
    <row r="88" spans="1:7" ht="18" hidden="1" customHeight="1" x14ac:dyDescent="0.25">
      <c r="A88" s="6" t="s">
        <v>33</v>
      </c>
      <c r="B88" s="5" t="s">
        <v>15</v>
      </c>
      <c r="C88" s="5" t="s">
        <v>44</v>
      </c>
      <c r="D88" s="5" t="s">
        <v>57</v>
      </c>
      <c r="E88" s="5" t="s">
        <v>34</v>
      </c>
      <c r="F88" s="87">
        <f>SUM(F89)</f>
        <v>0</v>
      </c>
      <c r="G88" s="87">
        <f>SUM(G89)</f>
        <v>0</v>
      </c>
    </row>
    <row r="89" spans="1:7" ht="16.5" hidden="1" customHeight="1" x14ac:dyDescent="0.25">
      <c r="A89" s="6" t="s">
        <v>35</v>
      </c>
      <c r="B89" s="5" t="s">
        <v>15</v>
      </c>
      <c r="C89" s="5" t="s">
        <v>44</v>
      </c>
      <c r="D89" s="5" t="s">
        <v>57</v>
      </c>
      <c r="E89" s="5" t="s">
        <v>36</v>
      </c>
      <c r="F89" s="41">
        <f>SUM(прил10!G66)</f>
        <v>0</v>
      </c>
      <c r="G89" s="41">
        <f>SUM(прил10!H66)</f>
        <v>0</v>
      </c>
    </row>
    <row r="90" spans="1:7" ht="47.25" x14ac:dyDescent="0.25">
      <c r="A90" s="11" t="s">
        <v>59</v>
      </c>
      <c r="B90" s="5" t="s">
        <v>15</v>
      </c>
      <c r="C90" s="5" t="s">
        <v>44</v>
      </c>
      <c r="D90" s="5" t="s">
        <v>60</v>
      </c>
      <c r="E90" s="5"/>
      <c r="F90" s="87">
        <f>SUM(F91,F94)</f>
        <v>711</v>
      </c>
      <c r="G90" s="87">
        <f>SUM(G91,G94)</f>
        <v>711</v>
      </c>
    </row>
    <row r="91" spans="1:7" ht="31.5" x14ac:dyDescent="0.25">
      <c r="A91" s="6" t="s">
        <v>21</v>
      </c>
      <c r="B91" s="5" t="s">
        <v>15</v>
      </c>
      <c r="C91" s="5" t="s">
        <v>44</v>
      </c>
      <c r="D91" s="5" t="s">
        <v>60</v>
      </c>
      <c r="E91" s="5" t="s">
        <v>22</v>
      </c>
      <c r="F91" s="87">
        <f>SUM(F92)</f>
        <v>711</v>
      </c>
      <c r="G91" s="87">
        <f>SUM(G92)</f>
        <v>711</v>
      </c>
    </row>
    <row r="92" spans="1:7" ht="15.75" customHeight="1" x14ac:dyDescent="0.25">
      <c r="A92" s="6" t="s">
        <v>23</v>
      </c>
      <c r="B92" s="5" t="s">
        <v>15</v>
      </c>
      <c r="C92" s="5" t="s">
        <v>44</v>
      </c>
      <c r="D92" s="5" t="s">
        <v>60</v>
      </c>
      <c r="E92" s="5" t="s">
        <v>24</v>
      </c>
      <c r="F92" s="87">
        <f>SUM(F93)</f>
        <v>711</v>
      </c>
      <c r="G92" s="87">
        <f>SUM(G93)</f>
        <v>711</v>
      </c>
    </row>
    <row r="93" spans="1:7" ht="15.75" x14ac:dyDescent="0.25">
      <c r="A93" s="2" t="s">
        <v>25</v>
      </c>
      <c r="B93" s="5" t="s">
        <v>15</v>
      </c>
      <c r="C93" s="5" t="s">
        <v>44</v>
      </c>
      <c r="D93" s="5" t="s">
        <v>60</v>
      </c>
      <c r="E93" s="5" t="s">
        <v>26</v>
      </c>
      <c r="F93" s="41">
        <f>SUM(прил10!G70)</f>
        <v>711</v>
      </c>
      <c r="G93" s="41">
        <f>SUM(прил10!H70)</f>
        <v>711</v>
      </c>
    </row>
    <row r="94" spans="1:7" ht="15.75" hidden="1" x14ac:dyDescent="0.25">
      <c r="A94" s="6" t="s">
        <v>31</v>
      </c>
      <c r="B94" s="5" t="s">
        <v>15</v>
      </c>
      <c r="C94" s="5" t="s">
        <v>44</v>
      </c>
      <c r="D94" s="5" t="s">
        <v>60</v>
      </c>
      <c r="E94" s="5" t="s">
        <v>32</v>
      </c>
      <c r="F94" s="87">
        <f>SUM(F95)</f>
        <v>0</v>
      </c>
      <c r="G94" s="87">
        <f>SUM(G95)</f>
        <v>0</v>
      </c>
    </row>
    <row r="95" spans="1:7" ht="16.5" hidden="1" customHeight="1" x14ac:dyDescent="0.25">
      <c r="A95" s="6" t="s">
        <v>33</v>
      </c>
      <c r="B95" s="5" t="s">
        <v>15</v>
      </c>
      <c r="C95" s="5" t="s">
        <v>44</v>
      </c>
      <c r="D95" s="5" t="s">
        <v>60</v>
      </c>
      <c r="E95" s="5" t="s">
        <v>34</v>
      </c>
      <c r="F95" s="87">
        <f>SUM(F96)</f>
        <v>0</v>
      </c>
      <c r="G95" s="87">
        <f>SUM(G96)</f>
        <v>0</v>
      </c>
    </row>
    <row r="96" spans="1:7" ht="15.75" hidden="1" customHeight="1" x14ac:dyDescent="0.25">
      <c r="A96" s="6" t="s">
        <v>35</v>
      </c>
      <c r="B96" s="5" t="s">
        <v>15</v>
      </c>
      <c r="C96" s="5" t="s">
        <v>44</v>
      </c>
      <c r="D96" s="5" t="s">
        <v>60</v>
      </c>
      <c r="E96" s="5" t="s">
        <v>36</v>
      </c>
      <c r="F96" s="41">
        <f>SUM(прил10!G73)</f>
        <v>0</v>
      </c>
      <c r="G96" s="41">
        <f>SUM(прил10!H73)</f>
        <v>0</v>
      </c>
    </row>
    <row r="97" spans="1:7" ht="15.75" customHeight="1" x14ac:dyDescent="0.25">
      <c r="A97" s="62" t="s">
        <v>542</v>
      </c>
      <c r="B97" s="63" t="s">
        <v>15</v>
      </c>
      <c r="C97" s="63" t="s">
        <v>541</v>
      </c>
      <c r="D97" s="63"/>
      <c r="E97" s="63"/>
      <c r="F97" s="67">
        <f t="shared" ref="F97:G101" si="1">SUM(F98)</f>
        <v>0</v>
      </c>
      <c r="G97" s="67">
        <f t="shared" si="1"/>
        <v>0</v>
      </c>
    </row>
    <row r="98" spans="1:7" ht="15.75" customHeight="1" x14ac:dyDescent="0.25">
      <c r="A98" s="82" t="s">
        <v>68</v>
      </c>
      <c r="B98" s="77" t="s">
        <v>15</v>
      </c>
      <c r="C98" s="77" t="s">
        <v>541</v>
      </c>
      <c r="D98" s="83" t="s">
        <v>69</v>
      </c>
      <c r="E98" s="77"/>
      <c r="F98" s="78">
        <f t="shared" si="1"/>
        <v>0</v>
      </c>
      <c r="G98" s="78">
        <f t="shared" si="1"/>
        <v>0</v>
      </c>
    </row>
    <row r="99" spans="1:7" ht="15.75" customHeight="1" x14ac:dyDescent="0.25">
      <c r="A99" s="6" t="s">
        <v>543</v>
      </c>
      <c r="B99" s="5" t="s">
        <v>15</v>
      </c>
      <c r="C99" s="132" t="s">
        <v>541</v>
      </c>
      <c r="D99" s="5" t="s">
        <v>544</v>
      </c>
      <c r="E99" s="5"/>
      <c r="F99" s="87">
        <f t="shared" si="1"/>
        <v>0</v>
      </c>
      <c r="G99" s="87">
        <f t="shared" si="1"/>
        <v>0</v>
      </c>
    </row>
    <row r="100" spans="1:7" ht="15.75" customHeight="1" x14ac:dyDescent="0.25">
      <c r="A100" s="6" t="s">
        <v>31</v>
      </c>
      <c r="B100" s="5" t="s">
        <v>15</v>
      </c>
      <c r="C100" s="132" t="s">
        <v>541</v>
      </c>
      <c r="D100" s="5" t="s">
        <v>544</v>
      </c>
      <c r="E100" s="5" t="s">
        <v>32</v>
      </c>
      <c r="F100" s="87">
        <f t="shared" si="1"/>
        <v>0</v>
      </c>
      <c r="G100" s="87">
        <f t="shared" si="1"/>
        <v>0</v>
      </c>
    </row>
    <row r="101" spans="1:7" ht="15.75" customHeight="1" x14ac:dyDescent="0.25">
      <c r="A101" s="6" t="s">
        <v>33</v>
      </c>
      <c r="B101" s="5" t="s">
        <v>15</v>
      </c>
      <c r="C101" s="132" t="s">
        <v>541</v>
      </c>
      <c r="D101" s="5" t="s">
        <v>544</v>
      </c>
      <c r="E101" s="5" t="s">
        <v>34</v>
      </c>
      <c r="F101" s="87">
        <f t="shared" si="1"/>
        <v>0</v>
      </c>
      <c r="G101" s="87">
        <f t="shared" si="1"/>
        <v>0</v>
      </c>
    </row>
    <row r="102" spans="1:7" ht="15.75" customHeight="1" x14ac:dyDescent="0.25">
      <c r="A102" s="6" t="s">
        <v>35</v>
      </c>
      <c r="B102" s="5" t="s">
        <v>15</v>
      </c>
      <c r="C102" s="132" t="s">
        <v>541</v>
      </c>
      <c r="D102" s="5" t="s">
        <v>544</v>
      </c>
      <c r="E102" s="5" t="s">
        <v>36</v>
      </c>
      <c r="F102" s="41">
        <f>SUM(прил10!G79)</f>
        <v>0</v>
      </c>
      <c r="G102" s="41">
        <f>SUM(прил10!H79)</f>
        <v>0</v>
      </c>
    </row>
    <row r="103" spans="1:7" ht="15.75" x14ac:dyDescent="0.25">
      <c r="A103" s="102" t="s">
        <v>61</v>
      </c>
      <c r="B103" s="64" t="s">
        <v>15</v>
      </c>
      <c r="C103" s="103">
        <v>11</v>
      </c>
      <c r="D103" s="103"/>
      <c r="E103" s="63"/>
      <c r="F103" s="67">
        <f t="shared" ref="F103:G106" si="2">SUM(F104)</f>
        <v>425</v>
      </c>
      <c r="G103" s="67">
        <f t="shared" si="2"/>
        <v>425</v>
      </c>
    </row>
    <row r="104" spans="1:7" ht="15.75" x14ac:dyDescent="0.25">
      <c r="A104" s="106" t="s">
        <v>61</v>
      </c>
      <c r="B104" s="77" t="s">
        <v>15</v>
      </c>
      <c r="C104" s="80">
        <v>11</v>
      </c>
      <c r="D104" s="80" t="s">
        <v>62</v>
      </c>
      <c r="E104" s="77"/>
      <c r="F104" s="78">
        <f t="shared" si="2"/>
        <v>425</v>
      </c>
      <c r="G104" s="78">
        <f t="shared" si="2"/>
        <v>425</v>
      </c>
    </row>
    <row r="105" spans="1:7" ht="15.75" x14ac:dyDescent="0.25">
      <c r="A105" s="14" t="s">
        <v>63</v>
      </c>
      <c r="B105" s="5" t="s">
        <v>15</v>
      </c>
      <c r="C105" s="189">
        <v>11</v>
      </c>
      <c r="D105" s="189" t="s">
        <v>64</v>
      </c>
      <c r="E105" s="5"/>
      <c r="F105" s="87">
        <f t="shared" si="2"/>
        <v>425</v>
      </c>
      <c r="G105" s="87">
        <f t="shared" si="2"/>
        <v>425</v>
      </c>
    </row>
    <row r="106" spans="1:7" ht="15.75" x14ac:dyDescent="0.25">
      <c r="A106" s="6" t="s">
        <v>38</v>
      </c>
      <c r="B106" s="5" t="s">
        <v>15</v>
      </c>
      <c r="C106" s="189">
        <v>11</v>
      </c>
      <c r="D106" s="189" t="s">
        <v>64</v>
      </c>
      <c r="E106" s="5" t="s">
        <v>37</v>
      </c>
      <c r="F106" s="87">
        <f t="shared" si="2"/>
        <v>425</v>
      </c>
      <c r="G106" s="87">
        <f t="shared" si="2"/>
        <v>425</v>
      </c>
    </row>
    <row r="107" spans="1:7" ht="15.75" x14ac:dyDescent="0.25">
      <c r="A107" s="2" t="s">
        <v>65</v>
      </c>
      <c r="B107" s="5" t="s">
        <v>15</v>
      </c>
      <c r="C107" s="189">
        <v>11</v>
      </c>
      <c r="D107" s="189" t="s">
        <v>64</v>
      </c>
      <c r="E107" s="5" t="s">
        <v>66</v>
      </c>
      <c r="F107" s="41">
        <f>SUM(прил10!G84)</f>
        <v>425</v>
      </c>
      <c r="G107" s="41">
        <f>SUM(прил10!H84)</f>
        <v>425</v>
      </c>
    </row>
    <row r="108" spans="1:7" ht="15.75" x14ac:dyDescent="0.25">
      <c r="A108" s="102" t="s">
        <v>67</v>
      </c>
      <c r="B108" s="64" t="s">
        <v>15</v>
      </c>
      <c r="C108" s="103">
        <v>13</v>
      </c>
      <c r="D108" s="103"/>
      <c r="E108" s="63"/>
      <c r="F108" s="67">
        <f>SUM(F109,F118,F123,F136)</f>
        <v>4228.8</v>
      </c>
      <c r="G108" s="67">
        <f>SUM(G109,G118,G123,G136)</f>
        <v>4336.3999999999996</v>
      </c>
    </row>
    <row r="109" spans="1:7" ht="15.75" x14ac:dyDescent="0.25">
      <c r="A109" s="107" t="s">
        <v>68</v>
      </c>
      <c r="B109" s="77" t="s">
        <v>15</v>
      </c>
      <c r="C109" s="83">
        <v>13</v>
      </c>
      <c r="D109" s="83" t="s">
        <v>69</v>
      </c>
      <c r="E109" s="77"/>
      <c r="F109" s="78">
        <f>SUM(F110)</f>
        <v>685.8</v>
      </c>
      <c r="G109" s="78">
        <f>SUM(G110)</f>
        <v>705.4</v>
      </c>
    </row>
    <row r="110" spans="1:7" ht="15.75" x14ac:dyDescent="0.25">
      <c r="A110" s="14" t="s">
        <v>70</v>
      </c>
      <c r="B110" s="5" t="s">
        <v>15</v>
      </c>
      <c r="C110" s="18">
        <v>13</v>
      </c>
      <c r="D110" s="18" t="s">
        <v>71</v>
      </c>
      <c r="E110" s="5"/>
      <c r="F110" s="87">
        <f>SUM(F111)</f>
        <v>685.8</v>
      </c>
      <c r="G110" s="87">
        <f>SUM(G111)</f>
        <v>705.4</v>
      </c>
    </row>
    <row r="111" spans="1:7" ht="63" customHeight="1" x14ac:dyDescent="0.25">
      <c r="A111" s="14" t="s">
        <v>72</v>
      </c>
      <c r="B111" s="5" t="s">
        <v>15</v>
      </c>
      <c r="C111" s="18">
        <v>13</v>
      </c>
      <c r="D111" s="18" t="s">
        <v>73</v>
      </c>
      <c r="E111" s="5"/>
      <c r="F111" s="87">
        <f>SUM(F112,F115)</f>
        <v>685.8</v>
      </c>
      <c r="G111" s="87">
        <f>SUM(G112,G115)</f>
        <v>705.4</v>
      </c>
    </row>
    <row r="112" spans="1:7" ht="31.5" x14ac:dyDescent="0.25">
      <c r="A112" s="6" t="s">
        <v>21</v>
      </c>
      <c r="B112" s="5" t="s">
        <v>15</v>
      </c>
      <c r="C112" s="18">
        <v>13</v>
      </c>
      <c r="D112" s="18" t="s">
        <v>73</v>
      </c>
      <c r="E112" s="5" t="s">
        <v>22</v>
      </c>
      <c r="F112" s="87">
        <f>SUM(F113)</f>
        <v>657.5</v>
      </c>
      <c r="G112" s="87">
        <f>SUM(G113)</f>
        <v>657.5</v>
      </c>
    </row>
    <row r="113" spans="1:7" ht="15.75" customHeight="1" x14ac:dyDescent="0.25">
      <c r="A113" s="6" t="s">
        <v>23</v>
      </c>
      <c r="B113" s="5" t="s">
        <v>15</v>
      </c>
      <c r="C113" s="18">
        <v>13</v>
      </c>
      <c r="D113" s="18" t="s">
        <v>73</v>
      </c>
      <c r="E113" s="5" t="s">
        <v>24</v>
      </c>
      <c r="F113" s="87">
        <f>SUM(F114)</f>
        <v>657.5</v>
      </c>
      <c r="G113" s="87">
        <f>SUM(G114)</f>
        <v>657.5</v>
      </c>
    </row>
    <row r="114" spans="1:7" ht="15.75" x14ac:dyDescent="0.25">
      <c r="A114" s="2" t="s">
        <v>25</v>
      </c>
      <c r="B114" s="5" t="s">
        <v>15</v>
      </c>
      <c r="C114" s="18">
        <v>13</v>
      </c>
      <c r="D114" s="18" t="s">
        <v>73</v>
      </c>
      <c r="E114" s="5" t="s">
        <v>26</v>
      </c>
      <c r="F114" s="41">
        <f>SUM(прил10!G91)</f>
        <v>657.5</v>
      </c>
      <c r="G114" s="41">
        <f>SUM(прил10!H91)</f>
        <v>657.5</v>
      </c>
    </row>
    <row r="115" spans="1:7" ht="15.75" x14ac:dyDescent="0.25">
      <c r="A115" s="6" t="s">
        <v>31</v>
      </c>
      <c r="B115" s="5" t="s">
        <v>15</v>
      </c>
      <c r="C115" s="18">
        <v>13</v>
      </c>
      <c r="D115" s="18" t="s">
        <v>73</v>
      </c>
      <c r="E115" s="5" t="s">
        <v>32</v>
      </c>
      <c r="F115" s="87">
        <f>SUM(F116)</f>
        <v>28.3</v>
      </c>
      <c r="G115" s="87">
        <f>SUM(G116)</f>
        <v>47.9</v>
      </c>
    </row>
    <row r="116" spans="1:7" ht="15.75" customHeight="1" x14ac:dyDescent="0.25">
      <c r="A116" s="6" t="s">
        <v>33</v>
      </c>
      <c r="B116" s="5" t="s">
        <v>15</v>
      </c>
      <c r="C116" s="18">
        <v>13</v>
      </c>
      <c r="D116" s="18" t="s">
        <v>73</v>
      </c>
      <c r="E116" s="5" t="s">
        <v>34</v>
      </c>
      <c r="F116" s="87">
        <f>SUM(F117)</f>
        <v>28.3</v>
      </c>
      <c r="G116" s="87">
        <f>SUM(G117)</f>
        <v>47.9</v>
      </c>
    </row>
    <row r="117" spans="1:7" ht="15.75" customHeight="1" x14ac:dyDescent="0.25">
      <c r="A117" s="6" t="s">
        <v>35</v>
      </c>
      <c r="B117" s="5" t="s">
        <v>15</v>
      </c>
      <c r="C117" s="18">
        <v>13</v>
      </c>
      <c r="D117" s="18" t="s">
        <v>73</v>
      </c>
      <c r="E117" s="5" t="s">
        <v>36</v>
      </c>
      <c r="F117" s="41">
        <f>SUM(прил10!G94)</f>
        <v>28.3</v>
      </c>
      <c r="G117" s="41">
        <f>SUM(прил10!H94)</f>
        <v>47.9</v>
      </c>
    </row>
    <row r="118" spans="1:7" ht="31.5" x14ac:dyDescent="0.25">
      <c r="A118" s="106" t="s">
        <v>74</v>
      </c>
      <c r="B118" s="77" t="s">
        <v>15</v>
      </c>
      <c r="C118" s="80">
        <v>13</v>
      </c>
      <c r="D118" s="80" t="s">
        <v>75</v>
      </c>
      <c r="E118" s="77"/>
      <c r="F118" s="78">
        <f t="shared" ref="F118:G121" si="3">SUM(F119)</f>
        <v>120</v>
      </c>
      <c r="G118" s="78">
        <f t="shared" si="3"/>
        <v>120</v>
      </c>
    </row>
    <row r="119" spans="1:7" ht="15.75" x14ac:dyDescent="0.25">
      <c r="A119" s="11" t="s">
        <v>76</v>
      </c>
      <c r="B119" s="5" t="s">
        <v>15</v>
      </c>
      <c r="C119" s="189">
        <v>13</v>
      </c>
      <c r="D119" s="189" t="s">
        <v>77</v>
      </c>
      <c r="E119" s="5"/>
      <c r="F119" s="87">
        <f t="shared" si="3"/>
        <v>120</v>
      </c>
      <c r="G119" s="87">
        <f t="shared" si="3"/>
        <v>120</v>
      </c>
    </row>
    <row r="120" spans="1:7" ht="15.75" x14ac:dyDescent="0.25">
      <c r="A120" s="6" t="s">
        <v>31</v>
      </c>
      <c r="B120" s="5" t="s">
        <v>15</v>
      </c>
      <c r="C120" s="189">
        <v>13</v>
      </c>
      <c r="D120" s="189" t="s">
        <v>77</v>
      </c>
      <c r="E120" s="5" t="s">
        <v>32</v>
      </c>
      <c r="F120" s="87">
        <f t="shared" si="3"/>
        <v>120</v>
      </c>
      <c r="G120" s="87">
        <f t="shared" si="3"/>
        <v>120</v>
      </c>
    </row>
    <row r="121" spans="1:7" ht="15.75" x14ac:dyDescent="0.25">
      <c r="A121" s="6" t="s">
        <v>31</v>
      </c>
      <c r="B121" s="5" t="s">
        <v>15</v>
      </c>
      <c r="C121" s="189">
        <v>13</v>
      </c>
      <c r="D121" s="189" t="s">
        <v>80</v>
      </c>
      <c r="E121" s="5" t="s">
        <v>34</v>
      </c>
      <c r="F121" s="87">
        <f t="shared" si="3"/>
        <v>120</v>
      </c>
      <c r="G121" s="87">
        <f t="shared" si="3"/>
        <v>120</v>
      </c>
    </row>
    <row r="122" spans="1:7" ht="15.75" customHeight="1" x14ac:dyDescent="0.25">
      <c r="A122" s="6" t="s">
        <v>33</v>
      </c>
      <c r="B122" s="5" t="s">
        <v>15</v>
      </c>
      <c r="C122" s="189">
        <v>13</v>
      </c>
      <c r="D122" s="189" t="s">
        <v>77</v>
      </c>
      <c r="E122" s="5" t="s">
        <v>36</v>
      </c>
      <c r="F122" s="41">
        <f>SUM(прил10!G99)</f>
        <v>120</v>
      </c>
      <c r="G122" s="41">
        <f>SUM(прил10!H99)</f>
        <v>120</v>
      </c>
    </row>
    <row r="123" spans="1:7" ht="16.5" customHeight="1" x14ac:dyDescent="0.25">
      <c r="A123" s="76" t="s">
        <v>78</v>
      </c>
      <c r="B123" s="77" t="s">
        <v>15</v>
      </c>
      <c r="C123" s="80">
        <v>13</v>
      </c>
      <c r="D123" s="80" t="s">
        <v>79</v>
      </c>
      <c r="E123" s="77"/>
      <c r="F123" s="78">
        <f>SUM(F124)</f>
        <v>3351</v>
      </c>
      <c r="G123" s="78">
        <f>SUM(G124)</f>
        <v>3439</v>
      </c>
    </row>
    <row r="124" spans="1:7" ht="18" customHeight="1" x14ac:dyDescent="0.25">
      <c r="A124" s="11" t="s">
        <v>82</v>
      </c>
      <c r="B124" s="5" t="s">
        <v>15</v>
      </c>
      <c r="C124" s="189">
        <v>13</v>
      </c>
      <c r="D124" s="189" t="s">
        <v>81</v>
      </c>
      <c r="E124" s="5"/>
      <c r="F124" s="87">
        <f>SUM(F125,F128,F133)</f>
        <v>3351</v>
      </c>
      <c r="G124" s="87">
        <f>SUM(G125,G128,G133)</f>
        <v>3439</v>
      </c>
    </row>
    <row r="125" spans="1:7" ht="31.5" x14ac:dyDescent="0.25">
      <c r="A125" s="6" t="s">
        <v>21</v>
      </c>
      <c r="B125" s="5" t="s">
        <v>15</v>
      </c>
      <c r="C125" s="189">
        <v>13</v>
      </c>
      <c r="D125" s="189" t="s">
        <v>81</v>
      </c>
      <c r="E125" s="5" t="s">
        <v>22</v>
      </c>
      <c r="F125" s="87">
        <f>SUM(F126)</f>
        <v>1715.5</v>
      </c>
      <c r="G125" s="87">
        <f>SUM(G126)</f>
        <v>1715.5</v>
      </c>
    </row>
    <row r="126" spans="1:7" ht="16.5" customHeight="1" x14ac:dyDescent="0.25">
      <c r="A126" s="2" t="s">
        <v>85</v>
      </c>
      <c r="B126" s="5" t="s">
        <v>15</v>
      </c>
      <c r="C126" s="189">
        <v>13</v>
      </c>
      <c r="D126" s="189" t="s">
        <v>81</v>
      </c>
      <c r="E126" s="5" t="s">
        <v>83</v>
      </c>
      <c r="F126" s="87">
        <f>SUM(F127)</f>
        <v>1715.5</v>
      </c>
      <c r="G126" s="87">
        <f>SUM(G127)</f>
        <v>1715.5</v>
      </c>
    </row>
    <row r="127" spans="1:7" ht="16.5" customHeight="1" x14ac:dyDescent="0.25">
      <c r="A127" s="2" t="s">
        <v>25</v>
      </c>
      <c r="B127" s="5" t="s">
        <v>15</v>
      </c>
      <c r="C127" s="189">
        <v>13</v>
      </c>
      <c r="D127" s="189" t="s">
        <v>81</v>
      </c>
      <c r="E127" s="5" t="s">
        <v>84</v>
      </c>
      <c r="F127" s="41">
        <f>SUM(прил10!G104)</f>
        <v>1715.5</v>
      </c>
      <c r="G127" s="41">
        <f>SUM(прил10!H104)</f>
        <v>1715.5</v>
      </c>
    </row>
    <row r="128" spans="1:7" ht="15.75" x14ac:dyDescent="0.25">
      <c r="A128" s="6" t="s">
        <v>31</v>
      </c>
      <c r="B128" s="5" t="s">
        <v>15</v>
      </c>
      <c r="C128" s="189">
        <v>13</v>
      </c>
      <c r="D128" s="189" t="s">
        <v>81</v>
      </c>
      <c r="E128" s="5" t="s">
        <v>32</v>
      </c>
      <c r="F128" s="87">
        <f>SUM(F129)</f>
        <v>1586.4</v>
      </c>
      <c r="G128" s="87">
        <f>SUM(G129)</f>
        <v>1674.4</v>
      </c>
    </row>
    <row r="129" spans="1:7" ht="17.25" customHeight="1" x14ac:dyDescent="0.25">
      <c r="A129" s="6" t="s">
        <v>33</v>
      </c>
      <c r="B129" s="5" t="s">
        <v>15</v>
      </c>
      <c r="C129" s="189">
        <v>13</v>
      </c>
      <c r="D129" s="189" t="s">
        <v>81</v>
      </c>
      <c r="E129" s="5" t="s">
        <v>34</v>
      </c>
      <c r="F129" s="87">
        <f>SUM(F130:F131)</f>
        <v>1586.4</v>
      </c>
      <c r="G129" s="87">
        <f>SUM(G130:G131)</f>
        <v>1674.4</v>
      </c>
    </row>
    <row r="130" spans="1:7" ht="30.75" customHeight="1" x14ac:dyDescent="0.25">
      <c r="A130" s="6" t="s">
        <v>534</v>
      </c>
      <c r="B130" s="5" t="s">
        <v>15</v>
      </c>
      <c r="C130" s="189">
        <v>13</v>
      </c>
      <c r="D130" s="189" t="s">
        <v>81</v>
      </c>
      <c r="E130" s="5" t="s">
        <v>533</v>
      </c>
      <c r="F130" s="115">
        <f>SUM(прил10!G107)</f>
        <v>55</v>
      </c>
      <c r="G130" s="115">
        <f>SUM(прил10!H107)</f>
        <v>55</v>
      </c>
    </row>
    <row r="131" spans="1:7" ht="15.75" customHeight="1" x14ac:dyDescent="0.25">
      <c r="A131" s="6" t="s">
        <v>35</v>
      </c>
      <c r="B131" s="5" t="s">
        <v>15</v>
      </c>
      <c r="C131" s="189">
        <v>13</v>
      </c>
      <c r="D131" s="189" t="s">
        <v>81</v>
      </c>
      <c r="E131" s="5" t="s">
        <v>36</v>
      </c>
      <c r="F131" s="41">
        <f>SUM(прил10!G108)</f>
        <v>1531.4</v>
      </c>
      <c r="G131" s="41">
        <f>SUM(прил10!H108)</f>
        <v>1619.4</v>
      </c>
    </row>
    <row r="132" spans="1:7" ht="15.75" x14ac:dyDescent="0.25">
      <c r="A132" s="6" t="s">
        <v>38</v>
      </c>
      <c r="B132" s="5" t="s">
        <v>15</v>
      </c>
      <c r="C132" s="189">
        <v>13</v>
      </c>
      <c r="D132" s="189" t="s">
        <v>81</v>
      </c>
      <c r="E132" s="5" t="s">
        <v>37</v>
      </c>
      <c r="F132" s="87">
        <f>SUM(F133)</f>
        <v>49.1</v>
      </c>
      <c r="G132" s="87">
        <f>SUM(G133)</f>
        <v>49.1</v>
      </c>
    </row>
    <row r="133" spans="1:7" ht="18.75" customHeight="1" x14ac:dyDescent="0.25">
      <c r="A133" s="6" t="s">
        <v>343</v>
      </c>
      <c r="B133" s="5" t="s">
        <v>15</v>
      </c>
      <c r="C133" s="189">
        <v>13</v>
      </c>
      <c r="D133" s="189" t="s">
        <v>81</v>
      </c>
      <c r="E133" s="5" t="s">
        <v>39</v>
      </c>
      <c r="F133" s="87">
        <f>SUM(F134:F135)</f>
        <v>49.1</v>
      </c>
      <c r="G133" s="87">
        <f>SUM(G134:G135)</f>
        <v>49.1</v>
      </c>
    </row>
    <row r="134" spans="1:7" ht="15.75" customHeight="1" x14ac:dyDescent="0.25">
      <c r="A134" s="6" t="s">
        <v>41</v>
      </c>
      <c r="B134" s="5" t="s">
        <v>15</v>
      </c>
      <c r="C134" s="189">
        <v>13</v>
      </c>
      <c r="D134" s="189" t="s">
        <v>81</v>
      </c>
      <c r="E134" s="5" t="s">
        <v>42</v>
      </c>
      <c r="F134" s="41">
        <f>SUM(прил10!G111)</f>
        <v>40</v>
      </c>
      <c r="G134" s="41">
        <f>SUM(прил10!H111)</f>
        <v>40</v>
      </c>
    </row>
    <row r="135" spans="1:7" ht="17.25" customHeight="1" x14ac:dyDescent="0.25">
      <c r="A135" s="6" t="s">
        <v>344</v>
      </c>
      <c r="B135" s="5" t="s">
        <v>15</v>
      </c>
      <c r="C135" s="189">
        <v>13</v>
      </c>
      <c r="D135" s="189" t="s">
        <v>81</v>
      </c>
      <c r="E135" s="5" t="s">
        <v>86</v>
      </c>
      <c r="F135" s="41">
        <f>SUM(прил10!G112)</f>
        <v>9.1</v>
      </c>
      <c r="G135" s="41">
        <f>SUM(прил10!H112)</f>
        <v>9.1</v>
      </c>
    </row>
    <row r="136" spans="1:7" ht="15.75" x14ac:dyDescent="0.25">
      <c r="A136" s="106" t="s">
        <v>87</v>
      </c>
      <c r="B136" s="77" t="s">
        <v>15</v>
      </c>
      <c r="C136" s="80">
        <v>13</v>
      </c>
      <c r="D136" s="80" t="s">
        <v>88</v>
      </c>
      <c r="E136" s="77"/>
      <c r="F136" s="78">
        <f t="shared" ref="F136:G140" si="4">SUM(F137)</f>
        <v>72</v>
      </c>
      <c r="G136" s="78">
        <f t="shared" si="4"/>
        <v>72</v>
      </c>
    </row>
    <row r="137" spans="1:7" ht="15.75" x14ac:dyDescent="0.25">
      <c r="A137" s="11" t="s">
        <v>89</v>
      </c>
      <c r="B137" s="5" t="s">
        <v>15</v>
      </c>
      <c r="C137" s="189">
        <v>13</v>
      </c>
      <c r="D137" s="189" t="s">
        <v>90</v>
      </c>
      <c r="E137" s="5"/>
      <c r="F137" s="87">
        <f t="shared" si="4"/>
        <v>72</v>
      </c>
      <c r="G137" s="87">
        <f t="shared" si="4"/>
        <v>72</v>
      </c>
    </row>
    <row r="138" spans="1:7" ht="47.25" x14ac:dyDescent="0.25">
      <c r="A138" s="11" t="s">
        <v>92</v>
      </c>
      <c r="B138" s="5" t="s">
        <v>15</v>
      </c>
      <c r="C138" s="189">
        <v>13</v>
      </c>
      <c r="D138" s="189" t="s">
        <v>91</v>
      </c>
      <c r="E138" s="5"/>
      <c r="F138" s="87">
        <f t="shared" si="4"/>
        <v>72</v>
      </c>
      <c r="G138" s="87">
        <f t="shared" si="4"/>
        <v>72</v>
      </c>
    </row>
    <row r="139" spans="1:7" ht="15.75" x14ac:dyDescent="0.25">
      <c r="A139" s="6" t="s">
        <v>31</v>
      </c>
      <c r="B139" s="5" t="s">
        <v>15</v>
      </c>
      <c r="C139" s="189">
        <v>13</v>
      </c>
      <c r="D139" s="189" t="s">
        <v>91</v>
      </c>
      <c r="E139" s="5" t="s">
        <v>32</v>
      </c>
      <c r="F139" s="87">
        <f t="shared" si="4"/>
        <v>72</v>
      </c>
      <c r="G139" s="87">
        <f t="shared" si="4"/>
        <v>72</v>
      </c>
    </row>
    <row r="140" spans="1:7" ht="16.5" customHeight="1" x14ac:dyDescent="0.25">
      <c r="A140" s="6" t="s">
        <v>33</v>
      </c>
      <c r="B140" s="5" t="s">
        <v>15</v>
      </c>
      <c r="C140" s="189">
        <v>13</v>
      </c>
      <c r="D140" s="189" t="s">
        <v>91</v>
      </c>
      <c r="E140" s="5" t="s">
        <v>34</v>
      </c>
      <c r="F140" s="87">
        <f t="shared" si="4"/>
        <v>72</v>
      </c>
      <c r="G140" s="87">
        <f t="shared" si="4"/>
        <v>72</v>
      </c>
    </row>
    <row r="141" spans="1:7" ht="17.25" customHeight="1" x14ac:dyDescent="0.25">
      <c r="A141" s="6" t="s">
        <v>35</v>
      </c>
      <c r="B141" s="5" t="s">
        <v>15</v>
      </c>
      <c r="C141" s="189">
        <v>13</v>
      </c>
      <c r="D141" s="189" t="s">
        <v>91</v>
      </c>
      <c r="E141" s="5" t="s">
        <v>36</v>
      </c>
      <c r="F141" s="41">
        <f>SUM(прил10!G186)</f>
        <v>72</v>
      </c>
      <c r="G141" s="41">
        <f>SUM(прил10!H186)</f>
        <v>72</v>
      </c>
    </row>
    <row r="142" spans="1:7" ht="15.75" x14ac:dyDescent="0.25">
      <c r="A142" s="98" t="s">
        <v>93</v>
      </c>
      <c r="B142" s="44" t="s">
        <v>44</v>
      </c>
      <c r="C142" s="100"/>
      <c r="D142" s="100"/>
      <c r="E142" s="43"/>
      <c r="F142" s="50">
        <f t="shared" ref="F142:G144" si="5">SUM(F143)</f>
        <v>494</v>
      </c>
      <c r="G142" s="50">
        <f t="shared" si="5"/>
        <v>494</v>
      </c>
    </row>
    <row r="143" spans="1:7" ht="15.75" x14ac:dyDescent="0.25">
      <c r="A143" s="102" t="s">
        <v>94</v>
      </c>
      <c r="B143" s="64" t="s">
        <v>44</v>
      </c>
      <c r="C143" s="103">
        <v>12</v>
      </c>
      <c r="D143" s="103"/>
      <c r="E143" s="63"/>
      <c r="F143" s="67">
        <f t="shared" si="5"/>
        <v>494</v>
      </c>
      <c r="G143" s="67">
        <f t="shared" si="5"/>
        <v>494</v>
      </c>
    </row>
    <row r="144" spans="1:7" ht="31.5" x14ac:dyDescent="0.25">
      <c r="A144" s="106" t="s">
        <v>74</v>
      </c>
      <c r="B144" s="77" t="s">
        <v>44</v>
      </c>
      <c r="C144" s="80">
        <v>12</v>
      </c>
      <c r="D144" s="80" t="s">
        <v>75</v>
      </c>
      <c r="E144" s="77"/>
      <c r="F144" s="78">
        <f t="shared" si="5"/>
        <v>494</v>
      </c>
      <c r="G144" s="78">
        <f t="shared" si="5"/>
        <v>494</v>
      </c>
    </row>
    <row r="145" spans="1:7" ht="15" customHeight="1" x14ac:dyDescent="0.25">
      <c r="A145" s="11" t="s">
        <v>82</v>
      </c>
      <c r="B145" s="5" t="s">
        <v>44</v>
      </c>
      <c r="C145" s="189">
        <v>12</v>
      </c>
      <c r="D145" s="189" t="s">
        <v>95</v>
      </c>
      <c r="E145" s="5"/>
      <c r="F145" s="87">
        <f>SUM(F146,F149,F152)</f>
        <v>494</v>
      </c>
      <c r="G145" s="87">
        <f>SUM(G146,G149,G152)</f>
        <v>494</v>
      </c>
    </row>
    <row r="146" spans="1:7" ht="31.5" x14ac:dyDescent="0.25">
      <c r="A146" s="6" t="s">
        <v>21</v>
      </c>
      <c r="B146" s="5" t="s">
        <v>44</v>
      </c>
      <c r="C146" s="189">
        <v>12</v>
      </c>
      <c r="D146" s="189" t="s">
        <v>95</v>
      </c>
      <c r="E146" s="5" t="s">
        <v>22</v>
      </c>
      <c r="F146" s="87">
        <f>SUM(F147)</f>
        <v>469</v>
      </c>
      <c r="G146" s="87">
        <f>SUM(G147)</f>
        <v>469</v>
      </c>
    </row>
    <row r="147" spans="1:7" ht="15.75" x14ac:dyDescent="0.25">
      <c r="A147" s="2" t="s">
        <v>85</v>
      </c>
      <c r="B147" s="5" t="s">
        <v>44</v>
      </c>
      <c r="C147" s="189">
        <v>12</v>
      </c>
      <c r="D147" s="189" t="s">
        <v>95</v>
      </c>
      <c r="E147" s="5" t="s">
        <v>83</v>
      </c>
      <c r="F147" s="87">
        <f>SUM(F148)</f>
        <v>469</v>
      </c>
      <c r="G147" s="87">
        <f>SUM(G148)</f>
        <v>469</v>
      </c>
    </row>
    <row r="148" spans="1:7" ht="15.75" x14ac:dyDescent="0.25">
      <c r="A148" s="2" t="s">
        <v>25</v>
      </c>
      <c r="B148" s="5" t="s">
        <v>44</v>
      </c>
      <c r="C148" s="189">
        <v>12</v>
      </c>
      <c r="D148" s="189" t="s">
        <v>95</v>
      </c>
      <c r="E148" s="5" t="s">
        <v>84</v>
      </c>
      <c r="F148" s="41">
        <f>SUM(прил10!G119)</f>
        <v>469</v>
      </c>
      <c r="G148" s="41">
        <f>SUM(прил10!H119)</f>
        <v>469</v>
      </c>
    </row>
    <row r="149" spans="1:7" ht="15.75" x14ac:dyDescent="0.25">
      <c r="A149" s="6" t="s">
        <v>31</v>
      </c>
      <c r="B149" s="5" t="s">
        <v>44</v>
      </c>
      <c r="C149" s="189">
        <v>12</v>
      </c>
      <c r="D149" s="189" t="s">
        <v>95</v>
      </c>
      <c r="E149" s="5" t="s">
        <v>32</v>
      </c>
      <c r="F149" s="87">
        <f>SUM(F150)</f>
        <v>16</v>
      </c>
      <c r="G149" s="87">
        <f>SUM(G150)</f>
        <v>16</v>
      </c>
    </row>
    <row r="150" spans="1:7" ht="15.75" customHeight="1" x14ac:dyDescent="0.25">
      <c r="A150" s="6" t="s">
        <v>33</v>
      </c>
      <c r="B150" s="5" t="s">
        <v>44</v>
      </c>
      <c r="C150" s="189">
        <v>12</v>
      </c>
      <c r="D150" s="189" t="s">
        <v>95</v>
      </c>
      <c r="E150" s="5" t="s">
        <v>34</v>
      </c>
      <c r="F150" s="87">
        <f>SUM(F151)</f>
        <v>16</v>
      </c>
      <c r="G150" s="87">
        <f>SUM(G151)</f>
        <v>16</v>
      </c>
    </row>
    <row r="151" spans="1:7" ht="16.5" customHeight="1" x14ac:dyDescent="0.25">
      <c r="A151" s="6" t="s">
        <v>35</v>
      </c>
      <c r="B151" s="5" t="s">
        <v>44</v>
      </c>
      <c r="C151" s="189">
        <v>12</v>
      </c>
      <c r="D151" s="189" t="s">
        <v>95</v>
      </c>
      <c r="E151" s="5" t="s">
        <v>36</v>
      </c>
      <c r="F151" s="41">
        <f>SUM(прил10!G122)</f>
        <v>16</v>
      </c>
      <c r="G151" s="41">
        <f>SUM(прил10!H122)</f>
        <v>16</v>
      </c>
    </row>
    <row r="152" spans="1:7" ht="15.75" x14ac:dyDescent="0.25">
      <c r="A152" s="6" t="s">
        <v>38</v>
      </c>
      <c r="B152" s="5" t="s">
        <v>44</v>
      </c>
      <c r="C152" s="189">
        <v>12</v>
      </c>
      <c r="D152" s="189" t="s">
        <v>95</v>
      </c>
      <c r="E152" s="5" t="s">
        <v>37</v>
      </c>
      <c r="F152" s="87">
        <f>SUM(F153)</f>
        <v>9</v>
      </c>
      <c r="G152" s="87">
        <f>SUM(G153)</f>
        <v>9</v>
      </c>
    </row>
    <row r="153" spans="1:7" ht="17.25" customHeight="1" x14ac:dyDescent="0.25">
      <c r="A153" s="6" t="s">
        <v>343</v>
      </c>
      <c r="B153" s="5" t="s">
        <v>44</v>
      </c>
      <c r="C153" s="189">
        <v>12</v>
      </c>
      <c r="D153" s="189" t="s">
        <v>95</v>
      </c>
      <c r="E153" s="5" t="s">
        <v>39</v>
      </c>
      <c r="F153" s="87">
        <f>SUM(F154)</f>
        <v>9</v>
      </c>
      <c r="G153" s="87">
        <f>SUM(G154)</f>
        <v>9</v>
      </c>
    </row>
    <row r="154" spans="1:7" ht="16.5" customHeight="1" x14ac:dyDescent="0.25">
      <c r="A154" s="6" t="s">
        <v>41</v>
      </c>
      <c r="B154" s="5" t="s">
        <v>44</v>
      </c>
      <c r="C154" s="189">
        <v>12</v>
      </c>
      <c r="D154" s="189" t="s">
        <v>95</v>
      </c>
      <c r="E154" s="5" t="s">
        <v>42</v>
      </c>
      <c r="F154" s="41">
        <f>SUM(прил10!G125)</f>
        <v>9</v>
      </c>
      <c r="G154" s="41">
        <f>SUM(прил10!H125)</f>
        <v>9</v>
      </c>
    </row>
    <row r="155" spans="1:7" ht="15.75" x14ac:dyDescent="0.25">
      <c r="A155" s="98" t="s">
        <v>96</v>
      </c>
      <c r="B155" s="44" t="s">
        <v>100</v>
      </c>
      <c r="C155" s="100"/>
      <c r="D155" s="100"/>
      <c r="E155" s="43"/>
      <c r="F155" s="50">
        <f>SUM(F156,F178,F243,F253)</f>
        <v>121936.2</v>
      </c>
      <c r="G155" s="50">
        <f>SUM(G156,G178,G243,G253)</f>
        <v>121189.6</v>
      </c>
    </row>
    <row r="156" spans="1:7" ht="15.75" x14ac:dyDescent="0.25">
      <c r="A156" s="102" t="s">
        <v>97</v>
      </c>
      <c r="B156" s="64" t="s">
        <v>100</v>
      </c>
      <c r="C156" s="64" t="s">
        <v>15</v>
      </c>
      <c r="D156" s="103"/>
      <c r="E156" s="63"/>
      <c r="F156" s="67">
        <f>SUM(F157,F169)</f>
        <v>9701</v>
      </c>
      <c r="G156" s="67">
        <f>SUM(G157,G169)</f>
        <v>9044</v>
      </c>
    </row>
    <row r="157" spans="1:7" ht="15.75" x14ac:dyDescent="0.25">
      <c r="A157" s="106" t="s">
        <v>98</v>
      </c>
      <c r="B157" s="77" t="s">
        <v>100</v>
      </c>
      <c r="C157" s="77" t="s">
        <v>15</v>
      </c>
      <c r="D157" s="80" t="s">
        <v>99</v>
      </c>
      <c r="E157" s="77"/>
      <c r="F157" s="78">
        <f>SUM(F158)</f>
        <v>9044</v>
      </c>
      <c r="G157" s="78">
        <f>SUM(G158)</f>
        <v>9044</v>
      </c>
    </row>
    <row r="158" spans="1:7" ht="16.5" customHeight="1" x14ac:dyDescent="0.25">
      <c r="A158" s="11" t="s">
        <v>82</v>
      </c>
      <c r="B158" s="5" t="s">
        <v>100</v>
      </c>
      <c r="C158" s="5" t="s">
        <v>15</v>
      </c>
      <c r="D158" s="5" t="s">
        <v>101</v>
      </c>
      <c r="E158" s="5"/>
      <c r="F158" s="87">
        <f>SUM(F159,F163,F166)</f>
        <v>9044</v>
      </c>
      <c r="G158" s="87">
        <f>SUM(G159,G163,G166)</f>
        <v>9044</v>
      </c>
    </row>
    <row r="159" spans="1:7" ht="31.5" x14ac:dyDescent="0.25">
      <c r="A159" s="6" t="s">
        <v>21</v>
      </c>
      <c r="B159" s="5" t="s">
        <v>100</v>
      </c>
      <c r="C159" s="5" t="s">
        <v>15</v>
      </c>
      <c r="D159" s="5" t="s">
        <v>101</v>
      </c>
      <c r="E159" s="5" t="s">
        <v>22</v>
      </c>
      <c r="F159" s="87">
        <f>SUM(F160)</f>
        <v>8244</v>
      </c>
      <c r="G159" s="87">
        <f>SUM(G160)</f>
        <v>8244</v>
      </c>
    </row>
    <row r="160" spans="1:7" ht="15.75" x14ac:dyDescent="0.25">
      <c r="A160" s="2" t="s">
        <v>85</v>
      </c>
      <c r="B160" s="5" t="s">
        <v>100</v>
      </c>
      <c r="C160" s="5" t="s">
        <v>15</v>
      </c>
      <c r="D160" s="5" t="s">
        <v>101</v>
      </c>
      <c r="E160" s="5" t="s">
        <v>83</v>
      </c>
      <c r="F160" s="87">
        <f>SUM(F161:F162)</f>
        <v>8244</v>
      </c>
      <c r="G160" s="87">
        <f>SUM(G161:G162)</f>
        <v>8244</v>
      </c>
    </row>
    <row r="161" spans="1:7" ht="15.75" x14ac:dyDescent="0.25">
      <c r="A161" s="2" t="s">
        <v>25</v>
      </c>
      <c r="B161" s="5" t="s">
        <v>100</v>
      </c>
      <c r="C161" s="5" t="s">
        <v>15</v>
      </c>
      <c r="D161" s="5" t="s">
        <v>101</v>
      </c>
      <c r="E161" s="5" t="s">
        <v>84</v>
      </c>
      <c r="F161" s="41">
        <f>SUM(прил10!G253)</f>
        <v>8220</v>
      </c>
      <c r="G161" s="41">
        <f>SUM(прил10!H253)</f>
        <v>8220</v>
      </c>
    </row>
    <row r="162" spans="1:7" ht="17.25" customHeight="1" x14ac:dyDescent="0.25">
      <c r="A162" s="6" t="s">
        <v>122</v>
      </c>
      <c r="B162" s="5" t="s">
        <v>100</v>
      </c>
      <c r="C162" s="5" t="s">
        <v>15</v>
      </c>
      <c r="D162" s="5" t="s">
        <v>101</v>
      </c>
      <c r="E162" s="5" t="s">
        <v>121</v>
      </c>
      <c r="F162" s="41">
        <f>SUM(прил10!G254)</f>
        <v>24</v>
      </c>
      <c r="G162" s="41">
        <f>SUM(прил10!H254)</f>
        <v>24</v>
      </c>
    </row>
    <row r="163" spans="1:7" ht="15.75" x14ac:dyDescent="0.25">
      <c r="A163" s="6" t="s">
        <v>31</v>
      </c>
      <c r="B163" s="5" t="s">
        <v>100</v>
      </c>
      <c r="C163" s="5" t="s">
        <v>15</v>
      </c>
      <c r="D163" s="5" t="s">
        <v>101</v>
      </c>
      <c r="E163" s="5" t="s">
        <v>32</v>
      </c>
      <c r="F163" s="87">
        <f>SUM(F164)</f>
        <v>778</v>
      </c>
      <c r="G163" s="87">
        <f>SUM(G164)</f>
        <v>778</v>
      </c>
    </row>
    <row r="164" spans="1:7" ht="17.25" customHeight="1" x14ac:dyDescent="0.25">
      <c r="A164" s="6" t="s">
        <v>33</v>
      </c>
      <c r="B164" s="5" t="s">
        <v>100</v>
      </c>
      <c r="C164" s="5" t="s">
        <v>15</v>
      </c>
      <c r="D164" s="5" t="s">
        <v>101</v>
      </c>
      <c r="E164" s="5" t="s">
        <v>34</v>
      </c>
      <c r="F164" s="87">
        <f>SUM(F165)</f>
        <v>778</v>
      </c>
      <c r="G164" s="87">
        <f>SUM(G165)</f>
        <v>778</v>
      </c>
    </row>
    <row r="165" spans="1:7" ht="16.5" customHeight="1" x14ac:dyDescent="0.25">
      <c r="A165" s="6" t="s">
        <v>35</v>
      </c>
      <c r="B165" s="5" t="s">
        <v>100</v>
      </c>
      <c r="C165" s="5" t="s">
        <v>15</v>
      </c>
      <c r="D165" s="5" t="s">
        <v>101</v>
      </c>
      <c r="E165" s="5" t="s">
        <v>36</v>
      </c>
      <c r="F165" s="41">
        <f>SUM(прил10!G257)</f>
        <v>778</v>
      </c>
      <c r="G165" s="41">
        <f>SUM(прил10!H257)</f>
        <v>778</v>
      </c>
    </row>
    <row r="166" spans="1:7" ht="15.75" x14ac:dyDescent="0.25">
      <c r="A166" s="6" t="s">
        <v>38</v>
      </c>
      <c r="B166" s="5" t="s">
        <v>100</v>
      </c>
      <c r="C166" s="5" t="s">
        <v>15</v>
      </c>
      <c r="D166" s="5" t="s">
        <v>101</v>
      </c>
      <c r="E166" s="5" t="s">
        <v>37</v>
      </c>
      <c r="F166" s="87">
        <f>SUM(F167)</f>
        <v>22</v>
      </c>
      <c r="G166" s="87">
        <f>SUM(G167)</f>
        <v>22</v>
      </c>
    </row>
    <row r="167" spans="1:7" ht="17.25" customHeight="1" x14ac:dyDescent="0.25">
      <c r="A167" s="6" t="s">
        <v>343</v>
      </c>
      <c r="B167" s="5" t="s">
        <v>100</v>
      </c>
      <c r="C167" s="5" t="s">
        <v>15</v>
      </c>
      <c r="D167" s="5" t="s">
        <v>101</v>
      </c>
      <c r="E167" s="5" t="s">
        <v>39</v>
      </c>
      <c r="F167" s="87">
        <f>SUM(F168)</f>
        <v>22</v>
      </c>
      <c r="G167" s="87">
        <f>SUM(G168)</f>
        <v>22</v>
      </c>
    </row>
    <row r="168" spans="1:7" ht="17.25" customHeight="1" x14ac:dyDescent="0.25">
      <c r="A168" s="6" t="s">
        <v>41</v>
      </c>
      <c r="B168" s="5" t="s">
        <v>100</v>
      </c>
      <c r="C168" s="5" t="s">
        <v>15</v>
      </c>
      <c r="D168" s="5" t="s">
        <v>101</v>
      </c>
      <c r="E168" s="5" t="s">
        <v>42</v>
      </c>
      <c r="F168" s="41">
        <f>SUM(прил10!G260)</f>
        <v>22</v>
      </c>
      <c r="G168" s="41">
        <f>SUM(прил10!H260)</f>
        <v>22</v>
      </c>
    </row>
    <row r="169" spans="1:7" ht="17.25" customHeight="1" x14ac:dyDescent="0.25">
      <c r="A169" s="76" t="s">
        <v>125</v>
      </c>
      <c r="B169" s="77" t="s">
        <v>100</v>
      </c>
      <c r="C169" s="77" t="s">
        <v>15</v>
      </c>
      <c r="D169" s="77" t="s">
        <v>124</v>
      </c>
      <c r="E169" s="77"/>
      <c r="F169" s="78">
        <f>SUM(F170,F174)</f>
        <v>657</v>
      </c>
      <c r="G169" s="78">
        <f>SUM(G170,G174)</f>
        <v>0</v>
      </c>
    </row>
    <row r="170" spans="1:7" ht="30.75" customHeight="1" x14ac:dyDescent="0.25">
      <c r="A170" s="6" t="s">
        <v>535</v>
      </c>
      <c r="B170" s="5" t="s">
        <v>100</v>
      </c>
      <c r="C170" s="5" t="s">
        <v>15</v>
      </c>
      <c r="D170" s="5" t="s">
        <v>536</v>
      </c>
      <c r="E170" s="5"/>
      <c r="F170" s="87">
        <f t="shared" ref="F170:G172" si="6">SUM(F171)</f>
        <v>329</v>
      </c>
      <c r="G170" s="87">
        <f t="shared" si="6"/>
        <v>0</v>
      </c>
    </row>
    <row r="171" spans="1:7" ht="17.25" customHeight="1" x14ac:dyDescent="0.25">
      <c r="A171" s="6" t="s">
        <v>31</v>
      </c>
      <c r="B171" s="5" t="s">
        <v>100</v>
      </c>
      <c r="C171" s="5" t="s">
        <v>15</v>
      </c>
      <c r="D171" s="5" t="s">
        <v>536</v>
      </c>
      <c r="E171" s="5" t="s">
        <v>32</v>
      </c>
      <c r="F171" s="87">
        <f t="shared" si="6"/>
        <v>329</v>
      </c>
      <c r="G171" s="87">
        <f t="shared" si="6"/>
        <v>0</v>
      </c>
    </row>
    <row r="172" spans="1:7" ht="17.25" customHeight="1" x14ac:dyDescent="0.25">
      <c r="A172" s="6" t="s">
        <v>33</v>
      </c>
      <c r="B172" s="5" t="s">
        <v>100</v>
      </c>
      <c r="C172" s="5" t="s">
        <v>15</v>
      </c>
      <c r="D172" s="5" t="s">
        <v>536</v>
      </c>
      <c r="E172" s="5" t="s">
        <v>34</v>
      </c>
      <c r="F172" s="87">
        <f t="shared" si="6"/>
        <v>329</v>
      </c>
      <c r="G172" s="87">
        <f t="shared" si="6"/>
        <v>0</v>
      </c>
    </row>
    <row r="173" spans="1:7" ht="17.25" customHeight="1" x14ac:dyDescent="0.25">
      <c r="A173" s="6" t="s">
        <v>35</v>
      </c>
      <c r="B173" s="5" t="s">
        <v>100</v>
      </c>
      <c r="C173" s="5" t="s">
        <v>15</v>
      </c>
      <c r="D173" s="5" t="s">
        <v>536</v>
      </c>
      <c r="E173" s="5" t="s">
        <v>36</v>
      </c>
      <c r="F173" s="41">
        <f>SUM(прил10!G265)</f>
        <v>329</v>
      </c>
      <c r="G173" s="41">
        <f>SUM(прил10!H265)</f>
        <v>0</v>
      </c>
    </row>
    <row r="174" spans="1:7" ht="30.75" customHeight="1" x14ac:dyDescent="0.25">
      <c r="A174" s="6" t="s">
        <v>538</v>
      </c>
      <c r="B174" s="5" t="s">
        <v>100</v>
      </c>
      <c r="C174" s="5" t="s">
        <v>15</v>
      </c>
      <c r="D174" s="5" t="s">
        <v>537</v>
      </c>
      <c r="E174" s="5"/>
      <c r="F174" s="87">
        <f t="shared" ref="F174:G176" si="7">SUM(F175)</f>
        <v>328</v>
      </c>
      <c r="G174" s="87">
        <f t="shared" si="7"/>
        <v>0</v>
      </c>
    </row>
    <row r="175" spans="1:7" ht="17.25" customHeight="1" x14ac:dyDescent="0.25">
      <c r="A175" s="6" t="s">
        <v>31</v>
      </c>
      <c r="B175" s="5" t="s">
        <v>100</v>
      </c>
      <c r="C175" s="5" t="s">
        <v>15</v>
      </c>
      <c r="D175" s="5" t="s">
        <v>537</v>
      </c>
      <c r="E175" s="5" t="s">
        <v>32</v>
      </c>
      <c r="F175" s="87">
        <f t="shared" si="7"/>
        <v>328</v>
      </c>
      <c r="G175" s="87">
        <f t="shared" si="7"/>
        <v>0</v>
      </c>
    </row>
    <row r="176" spans="1:7" ht="17.25" customHeight="1" x14ac:dyDescent="0.25">
      <c r="A176" s="6" t="s">
        <v>33</v>
      </c>
      <c r="B176" s="5" t="s">
        <v>100</v>
      </c>
      <c r="C176" s="5" t="s">
        <v>15</v>
      </c>
      <c r="D176" s="5" t="s">
        <v>537</v>
      </c>
      <c r="E176" s="5" t="s">
        <v>34</v>
      </c>
      <c r="F176" s="87">
        <f t="shared" si="7"/>
        <v>328</v>
      </c>
      <c r="G176" s="87">
        <f t="shared" si="7"/>
        <v>0</v>
      </c>
    </row>
    <row r="177" spans="1:7" ht="17.25" customHeight="1" x14ac:dyDescent="0.25">
      <c r="A177" s="6" t="s">
        <v>35</v>
      </c>
      <c r="B177" s="5" t="s">
        <v>100</v>
      </c>
      <c r="C177" s="5" t="s">
        <v>15</v>
      </c>
      <c r="D177" s="5" t="s">
        <v>537</v>
      </c>
      <c r="E177" s="5" t="s">
        <v>36</v>
      </c>
      <c r="F177" s="41">
        <f>SUM(прил10!G269)</f>
        <v>328</v>
      </c>
      <c r="G177" s="41">
        <f>SUM(прил10!H269)</f>
        <v>0</v>
      </c>
    </row>
    <row r="178" spans="1:7" ht="15.75" x14ac:dyDescent="0.25">
      <c r="A178" s="102" t="s">
        <v>102</v>
      </c>
      <c r="B178" s="64" t="s">
        <v>100</v>
      </c>
      <c r="C178" s="64" t="s">
        <v>17</v>
      </c>
      <c r="D178" s="103"/>
      <c r="E178" s="63"/>
      <c r="F178" s="67">
        <f>SUM(F179,F192,F205,F219)</f>
        <v>106741.4</v>
      </c>
      <c r="G178" s="67">
        <f>SUM(G179,G192,G205,G219)</f>
        <v>107099.8</v>
      </c>
    </row>
    <row r="179" spans="1:7" ht="15.75" x14ac:dyDescent="0.25">
      <c r="A179" s="106" t="s">
        <v>104</v>
      </c>
      <c r="B179" s="77" t="s">
        <v>100</v>
      </c>
      <c r="C179" s="77" t="s">
        <v>17</v>
      </c>
      <c r="D179" s="80" t="s">
        <v>103</v>
      </c>
      <c r="E179" s="77"/>
      <c r="F179" s="78">
        <f>SUM(F180)</f>
        <v>17442.400000000001</v>
      </c>
      <c r="G179" s="78">
        <f>SUM(G180)</f>
        <v>18573.8</v>
      </c>
    </row>
    <row r="180" spans="1:7" ht="18" customHeight="1" x14ac:dyDescent="0.25">
      <c r="A180" s="11" t="s">
        <v>82</v>
      </c>
      <c r="B180" s="5" t="s">
        <v>100</v>
      </c>
      <c r="C180" s="5" t="s">
        <v>17</v>
      </c>
      <c r="D180" s="189" t="s">
        <v>105</v>
      </c>
      <c r="E180" s="5"/>
      <c r="F180" s="87">
        <f>SUM(F181,F184,F188)</f>
        <v>17442.400000000001</v>
      </c>
      <c r="G180" s="87">
        <f>SUM(G181,G184,G188)</f>
        <v>18573.8</v>
      </c>
    </row>
    <row r="181" spans="1:7" ht="15.75" x14ac:dyDescent="0.25">
      <c r="A181" s="6" t="s">
        <v>31</v>
      </c>
      <c r="B181" s="5" t="s">
        <v>100</v>
      </c>
      <c r="C181" s="5" t="s">
        <v>17</v>
      </c>
      <c r="D181" s="189" t="s">
        <v>105</v>
      </c>
      <c r="E181" s="5" t="s">
        <v>32</v>
      </c>
      <c r="F181" s="87">
        <f>SUM(F182)</f>
        <v>14966.1</v>
      </c>
      <c r="G181" s="87">
        <f>SUM(G182)</f>
        <v>16097.5</v>
      </c>
    </row>
    <row r="182" spans="1:7" ht="15.75" customHeight="1" x14ac:dyDescent="0.25">
      <c r="A182" s="6" t="s">
        <v>33</v>
      </c>
      <c r="B182" s="5" t="s">
        <v>100</v>
      </c>
      <c r="C182" s="5" t="s">
        <v>17</v>
      </c>
      <c r="D182" s="189" t="s">
        <v>105</v>
      </c>
      <c r="E182" s="5" t="s">
        <v>34</v>
      </c>
      <c r="F182" s="87">
        <f>SUM(F183)</f>
        <v>14966.1</v>
      </c>
      <c r="G182" s="87">
        <f>SUM(G183)</f>
        <v>16097.5</v>
      </c>
    </row>
    <row r="183" spans="1:7" ht="16.5" customHeight="1" x14ac:dyDescent="0.25">
      <c r="A183" s="6" t="s">
        <v>35</v>
      </c>
      <c r="B183" s="5" t="s">
        <v>100</v>
      </c>
      <c r="C183" s="5" t="s">
        <v>17</v>
      </c>
      <c r="D183" s="189" t="s">
        <v>105</v>
      </c>
      <c r="E183" s="5" t="s">
        <v>36</v>
      </c>
      <c r="F183" s="41">
        <f>SUM(прил10!G275)</f>
        <v>14966.1</v>
      </c>
      <c r="G183" s="41">
        <f>SUM(прил10!H275)</f>
        <v>16097.5</v>
      </c>
    </row>
    <row r="184" spans="1:7" ht="32.25" hidden="1" customHeight="1" x14ac:dyDescent="0.25">
      <c r="A184" s="6" t="s">
        <v>106</v>
      </c>
      <c r="B184" s="5" t="s">
        <v>100</v>
      </c>
      <c r="C184" s="5" t="s">
        <v>17</v>
      </c>
      <c r="D184" s="189" t="s">
        <v>105</v>
      </c>
      <c r="E184" s="5" t="s">
        <v>107</v>
      </c>
      <c r="F184" s="87">
        <f>SUM(F185)</f>
        <v>0</v>
      </c>
      <c r="G184" s="87">
        <f>SUM(G185)</f>
        <v>0</v>
      </c>
    </row>
    <row r="185" spans="1:7" ht="15" hidden="1" customHeight="1" x14ac:dyDescent="0.25">
      <c r="A185" s="6" t="s">
        <v>108</v>
      </c>
      <c r="B185" s="5" t="s">
        <v>100</v>
      </c>
      <c r="C185" s="5" t="s">
        <v>17</v>
      </c>
      <c r="D185" s="189" t="s">
        <v>105</v>
      </c>
      <c r="E185" s="5" t="s">
        <v>109</v>
      </c>
      <c r="F185" s="87">
        <f>SUM(F186:F187)</f>
        <v>0</v>
      </c>
      <c r="G185" s="87">
        <f>SUM(G186:G187)</f>
        <v>0</v>
      </c>
    </row>
    <row r="186" spans="1:7" ht="48.75" hidden="1" customHeight="1" x14ac:dyDescent="0.25">
      <c r="A186" s="6" t="s">
        <v>112</v>
      </c>
      <c r="B186" s="5" t="s">
        <v>100</v>
      </c>
      <c r="C186" s="5" t="s">
        <v>17</v>
      </c>
      <c r="D186" s="189" t="s">
        <v>105</v>
      </c>
      <c r="E186" s="5" t="s">
        <v>110</v>
      </c>
      <c r="F186" s="41">
        <f>SUM(прил10!G278)</f>
        <v>0</v>
      </c>
      <c r="G186" s="41">
        <f>SUM(прил10!H278)</f>
        <v>0</v>
      </c>
    </row>
    <row r="187" spans="1:7" ht="15.75" hidden="1" x14ac:dyDescent="0.25">
      <c r="A187" s="6" t="s">
        <v>113</v>
      </c>
      <c r="B187" s="5" t="s">
        <v>100</v>
      </c>
      <c r="C187" s="5" t="s">
        <v>17</v>
      </c>
      <c r="D187" s="189" t="s">
        <v>105</v>
      </c>
      <c r="E187" s="5" t="s">
        <v>111</v>
      </c>
      <c r="F187" s="41">
        <f>SUM(прил10!G279)</f>
        <v>0</v>
      </c>
      <c r="G187" s="41">
        <f>SUM(прил10!H279)</f>
        <v>0</v>
      </c>
    </row>
    <row r="188" spans="1:7" ht="15.75" x14ac:dyDescent="0.25">
      <c r="A188" s="6" t="s">
        <v>38</v>
      </c>
      <c r="B188" s="5" t="s">
        <v>100</v>
      </c>
      <c r="C188" s="5" t="s">
        <v>17</v>
      </c>
      <c r="D188" s="189" t="s">
        <v>105</v>
      </c>
      <c r="E188" s="5" t="s">
        <v>37</v>
      </c>
      <c r="F188" s="87">
        <f>SUM(F189)</f>
        <v>2476.3000000000002</v>
      </c>
      <c r="G188" s="87">
        <f>SUM(G189)</f>
        <v>2476.3000000000002</v>
      </c>
    </row>
    <row r="189" spans="1:7" ht="18" customHeight="1" x14ac:dyDescent="0.25">
      <c r="A189" s="6" t="s">
        <v>343</v>
      </c>
      <c r="B189" s="5" t="s">
        <v>100</v>
      </c>
      <c r="C189" s="5" t="s">
        <v>17</v>
      </c>
      <c r="D189" s="189" t="s">
        <v>105</v>
      </c>
      <c r="E189" s="5" t="s">
        <v>39</v>
      </c>
      <c r="F189" s="87">
        <f>SUM(F190:F191)</f>
        <v>2476.3000000000002</v>
      </c>
      <c r="G189" s="87">
        <f>SUM(G190:G191)</f>
        <v>2476.3000000000002</v>
      </c>
    </row>
    <row r="190" spans="1:7" ht="15.75" customHeight="1" x14ac:dyDescent="0.25">
      <c r="A190" s="6" t="s">
        <v>41</v>
      </c>
      <c r="B190" s="5" t="s">
        <v>100</v>
      </c>
      <c r="C190" s="5" t="s">
        <v>17</v>
      </c>
      <c r="D190" s="189" t="s">
        <v>105</v>
      </c>
      <c r="E190" s="5" t="s">
        <v>42</v>
      </c>
      <c r="F190" s="41">
        <f>SUM(прил10!G282)</f>
        <v>2458</v>
      </c>
      <c r="G190" s="41">
        <f>SUM(прил10!H282)</f>
        <v>2458</v>
      </c>
    </row>
    <row r="191" spans="1:7" ht="16.5" customHeight="1" x14ac:dyDescent="0.25">
      <c r="A191" s="6" t="s">
        <v>345</v>
      </c>
      <c r="B191" s="5" t="s">
        <v>100</v>
      </c>
      <c r="C191" s="5" t="s">
        <v>17</v>
      </c>
      <c r="D191" s="189" t="s">
        <v>105</v>
      </c>
      <c r="E191" s="5" t="s">
        <v>86</v>
      </c>
      <c r="F191" s="41">
        <f>SUM(прил10!G283)</f>
        <v>18.3</v>
      </c>
      <c r="G191" s="41">
        <f>SUM(прил10!H283)</f>
        <v>18.3</v>
      </c>
    </row>
    <row r="192" spans="1:7" ht="15.75" x14ac:dyDescent="0.25">
      <c r="A192" s="106" t="s">
        <v>115</v>
      </c>
      <c r="B192" s="77" t="s">
        <v>100</v>
      </c>
      <c r="C192" s="77" t="s">
        <v>17</v>
      </c>
      <c r="D192" s="80" t="s">
        <v>114</v>
      </c>
      <c r="E192" s="77"/>
      <c r="F192" s="78">
        <f>SUM(F193)</f>
        <v>5237</v>
      </c>
      <c r="G192" s="78">
        <f>SUM(G193)</f>
        <v>5237</v>
      </c>
    </row>
    <row r="193" spans="1:7" ht="16.5" customHeight="1" x14ac:dyDescent="0.25">
      <c r="A193" s="11" t="s">
        <v>82</v>
      </c>
      <c r="B193" s="5" t="s">
        <v>100</v>
      </c>
      <c r="C193" s="5" t="s">
        <v>17</v>
      </c>
      <c r="D193" s="189" t="s">
        <v>116</v>
      </c>
      <c r="E193" s="5"/>
      <c r="F193" s="87">
        <f>SUM(F194,F198,F202)</f>
        <v>5237</v>
      </c>
      <c r="G193" s="87">
        <f>SUM(G194,G198,G202)</f>
        <v>5237</v>
      </c>
    </row>
    <row r="194" spans="1:7" ht="31.5" x14ac:dyDescent="0.25">
      <c r="A194" s="6" t="s">
        <v>21</v>
      </c>
      <c r="B194" s="5" t="s">
        <v>100</v>
      </c>
      <c r="C194" s="5" t="s">
        <v>17</v>
      </c>
      <c r="D194" s="189" t="s">
        <v>116</v>
      </c>
      <c r="E194" s="5" t="s">
        <v>22</v>
      </c>
      <c r="F194" s="87">
        <f>SUM(F195)</f>
        <v>4942</v>
      </c>
      <c r="G194" s="87">
        <f>SUM(G195)</f>
        <v>4942</v>
      </c>
    </row>
    <row r="195" spans="1:7" ht="15.75" x14ac:dyDescent="0.25">
      <c r="A195" s="2" t="s">
        <v>85</v>
      </c>
      <c r="B195" s="5" t="s">
        <v>100</v>
      </c>
      <c r="C195" s="5" t="s">
        <v>17</v>
      </c>
      <c r="D195" s="189" t="s">
        <v>116</v>
      </c>
      <c r="E195" s="5" t="s">
        <v>83</v>
      </c>
      <c r="F195" s="87">
        <f>SUM(F196:F197)</f>
        <v>4942</v>
      </c>
      <c r="G195" s="87">
        <f>SUM(G196:G197)</f>
        <v>4942</v>
      </c>
    </row>
    <row r="196" spans="1:7" ht="15.75" x14ac:dyDescent="0.25">
      <c r="A196" s="2" t="s">
        <v>25</v>
      </c>
      <c r="B196" s="5" t="s">
        <v>100</v>
      </c>
      <c r="C196" s="5" t="s">
        <v>17</v>
      </c>
      <c r="D196" s="189" t="s">
        <v>116</v>
      </c>
      <c r="E196" s="5" t="s">
        <v>84</v>
      </c>
      <c r="F196" s="41">
        <f>SUM(прил10!G288,прил10!G387)</f>
        <v>4917</v>
      </c>
      <c r="G196" s="41">
        <f>SUM(прил10!H288,прил10!H387)</f>
        <v>4917</v>
      </c>
    </row>
    <row r="197" spans="1:7" ht="18" customHeight="1" x14ac:dyDescent="0.25">
      <c r="A197" s="6" t="s">
        <v>122</v>
      </c>
      <c r="B197" s="5" t="s">
        <v>100</v>
      </c>
      <c r="C197" s="5" t="s">
        <v>17</v>
      </c>
      <c r="D197" s="189" t="s">
        <v>116</v>
      </c>
      <c r="E197" s="5" t="s">
        <v>121</v>
      </c>
      <c r="F197" s="41">
        <f>SUM(прил10!G388,прил10!G289)</f>
        <v>25</v>
      </c>
      <c r="G197" s="41">
        <f>SUM(прил10!H388,прил10!H289)</f>
        <v>25</v>
      </c>
    </row>
    <row r="198" spans="1:7" ht="15.75" customHeight="1" x14ac:dyDescent="0.25">
      <c r="A198" s="6" t="s">
        <v>31</v>
      </c>
      <c r="B198" s="5" t="s">
        <v>100</v>
      </c>
      <c r="C198" s="5" t="s">
        <v>17</v>
      </c>
      <c r="D198" s="189" t="s">
        <v>116</v>
      </c>
      <c r="E198" s="5" t="s">
        <v>32</v>
      </c>
      <c r="F198" s="87">
        <f>SUM(F199)</f>
        <v>284</v>
      </c>
      <c r="G198" s="87">
        <f>SUM(G199)</f>
        <v>284</v>
      </c>
    </row>
    <row r="199" spans="1:7" ht="16.5" customHeight="1" x14ac:dyDescent="0.25">
      <c r="A199" s="6" t="s">
        <v>33</v>
      </c>
      <c r="B199" s="5" t="s">
        <v>100</v>
      </c>
      <c r="C199" s="5" t="s">
        <v>17</v>
      </c>
      <c r="D199" s="189" t="s">
        <v>116</v>
      </c>
      <c r="E199" s="5" t="s">
        <v>34</v>
      </c>
      <c r="F199" s="87">
        <f>SUM(F200:F201)</f>
        <v>284</v>
      </c>
      <c r="G199" s="87">
        <f>SUM(G200:G201)</f>
        <v>284</v>
      </c>
    </row>
    <row r="200" spans="1:7" ht="30.75" customHeight="1" x14ac:dyDescent="0.25">
      <c r="A200" s="6" t="s">
        <v>534</v>
      </c>
      <c r="B200" s="5" t="s">
        <v>100</v>
      </c>
      <c r="C200" s="5" t="s">
        <v>17</v>
      </c>
      <c r="D200" s="189" t="s">
        <v>116</v>
      </c>
      <c r="E200" s="5" t="s">
        <v>533</v>
      </c>
      <c r="F200" s="115">
        <f>SUM(прил10!G391)</f>
        <v>3</v>
      </c>
      <c r="G200" s="115">
        <f>SUM(прил10!H391)</f>
        <v>3</v>
      </c>
    </row>
    <row r="201" spans="1:7" ht="15.75" customHeight="1" x14ac:dyDescent="0.25">
      <c r="A201" s="6" t="s">
        <v>35</v>
      </c>
      <c r="B201" s="5" t="s">
        <v>100</v>
      </c>
      <c r="C201" s="5" t="s">
        <v>17</v>
      </c>
      <c r="D201" s="189" t="s">
        <v>116</v>
      </c>
      <c r="E201" s="5" t="s">
        <v>36</v>
      </c>
      <c r="F201" s="41">
        <f>SUM(прил10!G392,прил10!G292)</f>
        <v>281</v>
      </c>
      <c r="G201" s="41">
        <f>SUM(прил10!H392,прил10!H292)</f>
        <v>281</v>
      </c>
    </row>
    <row r="202" spans="1:7" ht="15.75" x14ac:dyDescent="0.25">
      <c r="A202" s="6" t="s">
        <v>38</v>
      </c>
      <c r="B202" s="5" t="s">
        <v>100</v>
      </c>
      <c r="C202" s="5" t="s">
        <v>17</v>
      </c>
      <c r="D202" s="189" t="s">
        <v>116</v>
      </c>
      <c r="E202" s="5" t="s">
        <v>37</v>
      </c>
      <c r="F202" s="87">
        <f>SUM(F203)</f>
        <v>11</v>
      </c>
      <c r="G202" s="87">
        <f>SUM(G203)</f>
        <v>11</v>
      </c>
    </row>
    <row r="203" spans="1:7" ht="17.25" customHeight="1" x14ac:dyDescent="0.25">
      <c r="A203" s="6" t="s">
        <v>343</v>
      </c>
      <c r="B203" s="5" t="s">
        <v>100</v>
      </c>
      <c r="C203" s="5" t="s">
        <v>17</v>
      </c>
      <c r="D203" s="189" t="s">
        <v>116</v>
      </c>
      <c r="E203" s="5" t="s">
        <v>39</v>
      </c>
      <c r="F203" s="87">
        <f>SUM(F204)</f>
        <v>11</v>
      </c>
      <c r="G203" s="87">
        <f>SUM(G204)</f>
        <v>11</v>
      </c>
    </row>
    <row r="204" spans="1:7" ht="15.75" customHeight="1" x14ac:dyDescent="0.25">
      <c r="A204" s="6" t="s">
        <v>41</v>
      </c>
      <c r="B204" s="5" t="s">
        <v>100</v>
      </c>
      <c r="C204" s="5" t="s">
        <v>17</v>
      </c>
      <c r="D204" s="189" t="s">
        <v>116</v>
      </c>
      <c r="E204" s="5" t="s">
        <v>42</v>
      </c>
      <c r="F204" s="41">
        <f>SUM(прил10!G295,прил10!G395)</f>
        <v>11</v>
      </c>
      <c r="G204" s="41">
        <f>SUM(прил10!H295,прил10!H395)</f>
        <v>11</v>
      </c>
    </row>
    <row r="205" spans="1:7" ht="15.75" x14ac:dyDescent="0.25">
      <c r="A205" s="106" t="s">
        <v>45</v>
      </c>
      <c r="B205" s="77" t="s">
        <v>100</v>
      </c>
      <c r="C205" s="77" t="s">
        <v>17</v>
      </c>
      <c r="D205" s="77" t="s">
        <v>46</v>
      </c>
      <c r="E205" s="77"/>
      <c r="F205" s="78">
        <f>SUM(F206)</f>
        <v>81932</v>
      </c>
      <c r="G205" s="78">
        <f>SUM(G206)</f>
        <v>83259</v>
      </c>
    </row>
    <row r="206" spans="1:7" ht="79.5" customHeight="1" x14ac:dyDescent="0.25">
      <c r="A206" s="14" t="s">
        <v>47</v>
      </c>
      <c r="B206" s="5" t="s">
        <v>100</v>
      </c>
      <c r="C206" s="5" t="s">
        <v>17</v>
      </c>
      <c r="D206" s="189" t="s">
        <v>48</v>
      </c>
      <c r="E206" s="5"/>
      <c r="F206" s="87">
        <f>SUM(F207)</f>
        <v>81932</v>
      </c>
      <c r="G206" s="87">
        <f>SUM(G207)</f>
        <v>83259</v>
      </c>
    </row>
    <row r="207" spans="1:7" ht="110.25" x14ac:dyDescent="0.25">
      <c r="A207" s="11" t="s">
        <v>119</v>
      </c>
      <c r="B207" s="5" t="s">
        <v>100</v>
      </c>
      <c r="C207" s="5" t="s">
        <v>17</v>
      </c>
      <c r="D207" s="189" t="s">
        <v>120</v>
      </c>
      <c r="E207" s="5"/>
      <c r="F207" s="87">
        <f>SUM(F208,F212,F216)</f>
        <v>81932</v>
      </c>
      <c r="G207" s="87">
        <f>SUM(G208,G212,G216)</f>
        <v>83259</v>
      </c>
    </row>
    <row r="208" spans="1:7" ht="31.5" x14ac:dyDescent="0.25">
      <c r="A208" s="6" t="s">
        <v>21</v>
      </c>
      <c r="B208" s="5" t="s">
        <v>100</v>
      </c>
      <c r="C208" s="5" t="s">
        <v>17</v>
      </c>
      <c r="D208" s="189" t="s">
        <v>120</v>
      </c>
      <c r="E208" s="5" t="s">
        <v>22</v>
      </c>
      <c r="F208" s="87">
        <f>SUM(F209)</f>
        <v>80856</v>
      </c>
      <c r="G208" s="87">
        <f>SUM(G209)</f>
        <v>82138</v>
      </c>
    </row>
    <row r="209" spans="1:7" ht="15.75" x14ac:dyDescent="0.25">
      <c r="A209" s="2" t="s">
        <v>85</v>
      </c>
      <c r="B209" s="5" t="s">
        <v>100</v>
      </c>
      <c r="C209" s="5" t="s">
        <v>17</v>
      </c>
      <c r="D209" s="189" t="s">
        <v>120</v>
      </c>
      <c r="E209" s="5" t="s">
        <v>83</v>
      </c>
      <c r="F209" s="87">
        <f>SUM(F210:F211)</f>
        <v>80856</v>
      </c>
      <c r="G209" s="87">
        <f>SUM(G210:G211)</f>
        <v>82138</v>
      </c>
    </row>
    <row r="210" spans="1:7" ht="15.75" x14ac:dyDescent="0.25">
      <c r="A210" s="2" t="s">
        <v>25</v>
      </c>
      <c r="B210" s="5" t="s">
        <v>100</v>
      </c>
      <c r="C210" s="5" t="s">
        <v>17</v>
      </c>
      <c r="D210" s="189" t="s">
        <v>120</v>
      </c>
      <c r="E210" s="5" t="s">
        <v>84</v>
      </c>
      <c r="F210" s="41">
        <f>SUM(прил10!G301)</f>
        <v>80544</v>
      </c>
      <c r="G210" s="41">
        <f>SUM(прил10!H301)</f>
        <v>81826</v>
      </c>
    </row>
    <row r="211" spans="1:7" ht="15" customHeight="1" x14ac:dyDescent="0.25">
      <c r="A211" s="6" t="s">
        <v>122</v>
      </c>
      <c r="B211" s="5" t="s">
        <v>100</v>
      </c>
      <c r="C211" s="5" t="s">
        <v>17</v>
      </c>
      <c r="D211" s="189" t="s">
        <v>120</v>
      </c>
      <c r="E211" s="5" t="s">
        <v>121</v>
      </c>
      <c r="F211" s="41">
        <f>SUM(прил10!G302)</f>
        <v>312</v>
      </c>
      <c r="G211" s="41">
        <f>SUM(прил10!H302)</f>
        <v>312</v>
      </c>
    </row>
    <row r="212" spans="1:7" ht="15.75" x14ac:dyDescent="0.25">
      <c r="A212" s="6" t="s">
        <v>31</v>
      </c>
      <c r="B212" s="5" t="s">
        <v>100</v>
      </c>
      <c r="C212" s="5" t="s">
        <v>17</v>
      </c>
      <c r="D212" s="189" t="s">
        <v>120</v>
      </c>
      <c r="E212" s="5" t="s">
        <v>32</v>
      </c>
      <c r="F212" s="87">
        <f>SUM(F213)</f>
        <v>1076</v>
      </c>
      <c r="G212" s="87">
        <f>SUM(G213)</f>
        <v>1121</v>
      </c>
    </row>
    <row r="213" spans="1:7" ht="16.5" customHeight="1" x14ac:dyDescent="0.25">
      <c r="A213" s="6" t="s">
        <v>33</v>
      </c>
      <c r="B213" s="5" t="s">
        <v>100</v>
      </c>
      <c r="C213" s="5" t="s">
        <v>17</v>
      </c>
      <c r="D213" s="189" t="s">
        <v>120</v>
      </c>
      <c r="E213" s="5" t="s">
        <v>34</v>
      </c>
      <c r="F213" s="87">
        <f>SUM(F214:F215)</f>
        <v>1076</v>
      </c>
      <c r="G213" s="87">
        <f>SUM(G214:G215)</f>
        <v>1121</v>
      </c>
    </row>
    <row r="214" spans="1:7" ht="30.75" customHeight="1" x14ac:dyDescent="0.25">
      <c r="A214" s="6" t="s">
        <v>534</v>
      </c>
      <c r="B214" s="5" t="s">
        <v>100</v>
      </c>
      <c r="C214" s="5" t="s">
        <v>17</v>
      </c>
      <c r="D214" s="189" t="s">
        <v>120</v>
      </c>
      <c r="E214" s="5" t="s">
        <v>533</v>
      </c>
      <c r="F214" s="115">
        <f>SUM(прил10!G305)</f>
        <v>636</v>
      </c>
      <c r="G214" s="115">
        <f>SUM(прил10!H305)</f>
        <v>636</v>
      </c>
    </row>
    <row r="215" spans="1:7" ht="15" customHeight="1" x14ac:dyDescent="0.25">
      <c r="A215" s="6" t="s">
        <v>35</v>
      </c>
      <c r="B215" s="5" t="s">
        <v>100</v>
      </c>
      <c r="C215" s="5" t="s">
        <v>17</v>
      </c>
      <c r="D215" s="189" t="s">
        <v>120</v>
      </c>
      <c r="E215" s="5" t="s">
        <v>36</v>
      </c>
      <c r="F215" s="41">
        <f>SUM(прил10!G306)</f>
        <v>440</v>
      </c>
      <c r="G215" s="41">
        <f>SUM(прил10!H306)</f>
        <v>485</v>
      </c>
    </row>
    <row r="216" spans="1:7" ht="30.75" hidden="1" customHeight="1" x14ac:dyDescent="0.25">
      <c r="A216" s="6" t="s">
        <v>106</v>
      </c>
      <c r="B216" s="5" t="s">
        <v>100</v>
      </c>
      <c r="C216" s="5" t="s">
        <v>17</v>
      </c>
      <c r="D216" s="189" t="s">
        <v>120</v>
      </c>
      <c r="E216" s="5" t="s">
        <v>107</v>
      </c>
      <c r="F216" s="87">
        <f>SUM(F217)</f>
        <v>0</v>
      </c>
      <c r="G216" s="87">
        <f>SUM(G217)</f>
        <v>0</v>
      </c>
    </row>
    <row r="217" spans="1:7" ht="15.75" hidden="1" x14ac:dyDescent="0.25">
      <c r="A217" s="6" t="s">
        <v>108</v>
      </c>
      <c r="B217" s="5" t="s">
        <v>100</v>
      </c>
      <c r="C217" s="5" t="s">
        <v>17</v>
      </c>
      <c r="D217" s="189" t="s">
        <v>120</v>
      </c>
      <c r="E217" s="5" t="s">
        <v>109</v>
      </c>
      <c r="F217" s="87">
        <f>SUM(F218:F218)</f>
        <v>0</v>
      </c>
      <c r="G217" s="87">
        <f>SUM(G218:G218)</f>
        <v>0</v>
      </c>
    </row>
    <row r="218" spans="1:7" ht="33" hidden="1" customHeight="1" x14ac:dyDescent="0.25">
      <c r="A218" s="6" t="s">
        <v>112</v>
      </c>
      <c r="B218" s="5" t="s">
        <v>100</v>
      </c>
      <c r="C218" s="5" t="s">
        <v>17</v>
      </c>
      <c r="D218" s="189" t="s">
        <v>120</v>
      </c>
      <c r="E218" s="5" t="s">
        <v>110</v>
      </c>
      <c r="F218" s="41">
        <f>SUM(прил10!G309)</f>
        <v>0</v>
      </c>
      <c r="G218" s="41">
        <f>SUM(прил10!H309)</f>
        <v>0</v>
      </c>
    </row>
    <row r="219" spans="1:7" ht="15.75" x14ac:dyDescent="0.25">
      <c r="A219" s="86" t="s">
        <v>125</v>
      </c>
      <c r="B219" s="77" t="s">
        <v>100</v>
      </c>
      <c r="C219" s="77" t="s">
        <v>17</v>
      </c>
      <c r="D219" s="80" t="s">
        <v>124</v>
      </c>
      <c r="E219" s="77"/>
      <c r="F219" s="78">
        <f>SUM(F220,F224,F232,F239)</f>
        <v>2130</v>
      </c>
      <c r="G219" s="78">
        <f>SUM(G220,G224,G232,G239)</f>
        <v>30</v>
      </c>
    </row>
    <row r="220" spans="1:7" ht="15.75" x14ac:dyDescent="0.25">
      <c r="A220" s="11" t="s">
        <v>514</v>
      </c>
      <c r="B220" s="5" t="s">
        <v>100</v>
      </c>
      <c r="C220" s="5" t="s">
        <v>17</v>
      </c>
      <c r="D220" s="189" t="s">
        <v>515</v>
      </c>
      <c r="E220" s="5"/>
      <c r="F220" s="87">
        <f t="shared" ref="F220:G222" si="8">SUM(F221)</f>
        <v>30</v>
      </c>
      <c r="G220" s="87">
        <f t="shared" si="8"/>
        <v>30</v>
      </c>
    </row>
    <row r="221" spans="1:7" ht="15.75" x14ac:dyDescent="0.25">
      <c r="A221" s="6" t="s">
        <v>31</v>
      </c>
      <c r="B221" s="5" t="s">
        <v>100</v>
      </c>
      <c r="C221" s="5" t="s">
        <v>17</v>
      </c>
      <c r="D221" s="189" t="s">
        <v>515</v>
      </c>
      <c r="E221" s="5" t="s">
        <v>32</v>
      </c>
      <c r="F221" s="87">
        <f t="shared" si="8"/>
        <v>30</v>
      </c>
      <c r="G221" s="87">
        <f t="shared" si="8"/>
        <v>30</v>
      </c>
    </row>
    <row r="222" spans="1:7" ht="16.5" customHeight="1" x14ac:dyDescent="0.25">
      <c r="A222" s="6" t="s">
        <v>33</v>
      </c>
      <c r="B222" s="5" t="s">
        <v>100</v>
      </c>
      <c r="C222" s="5" t="s">
        <v>17</v>
      </c>
      <c r="D222" s="189" t="s">
        <v>515</v>
      </c>
      <c r="E222" s="5" t="s">
        <v>34</v>
      </c>
      <c r="F222" s="87">
        <f t="shared" si="8"/>
        <v>30</v>
      </c>
      <c r="G222" s="87">
        <f t="shared" si="8"/>
        <v>30</v>
      </c>
    </row>
    <row r="223" spans="1:7" ht="15.75" customHeight="1" x14ac:dyDescent="0.25">
      <c r="A223" s="6" t="s">
        <v>35</v>
      </c>
      <c r="B223" s="5" t="s">
        <v>100</v>
      </c>
      <c r="C223" s="5" t="s">
        <v>17</v>
      </c>
      <c r="D223" s="189" t="s">
        <v>515</v>
      </c>
      <c r="E223" s="5" t="s">
        <v>36</v>
      </c>
      <c r="F223" s="41">
        <f>SUM(прил10!G400)</f>
        <v>30</v>
      </c>
      <c r="G223" s="41">
        <f>SUM(прил10!H400)</f>
        <v>30</v>
      </c>
    </row>
    <row r="224" spans="1:7" ht="30.75" customHeight="1" x14ac:dyDescent="0.25">
      <c r="A224" s="6" t="s">
        <v>535</v>
      </c>
      <c r="B224" s="5" t="s">
        <v>100</v>
      </c>
      <c r="C224" s="5" t="s">
        <v>17</v>
      </c>
      <c r="D224" s="5" t="s">
        <v>536</v>
      </c>
      <c r="E224" s="5"/>
      <c r="F224" s="87">
        <f>SUM(F225,F229)</f>
        <v>1935</v>
      </c>
      <c r="G224" s="87">
        <f>SUM(G225,G229)</f>
        <v>0</v>
      </c>
    </row>
    <row r="225" spans="1:7" ht="15.75" customHeight="1" x14ac:dyDescent="0.25">
      <c r="A225" s="6" t="s">
        <v>31</v>
      </c>
      <c r="B225" s="5" t="s">
        <v>100</v>
      </c>
      <c r="C225" s="5" t="s">
        <v>17</v>
      </c>
      <c r="D225" s="5" t="s">
        <v>536</v>
      </c>
      <c r="E225" s="5" t="s">
        <v>32</v>
      </c>
      <c r="F225" s="87">
        <f>SUM(F226)</f>
        <v>1935</v>
      </c>
      <c r="G225" s="87">
        <f>SUM(G226)</f>
        <v>0</v>
      </c>
    </row>
    <row r="226" spans="1:7" ht="15.75" customHeight="1" x14ac:dyDescent="0.25">
      <c r="A226" s="6" t="s">
        <v>33</v>
      </c>
      <c r="B226" s="5" t="s">
        <v>100</v>
      </c>
      <c r="C226" s="5" t="s">
        <v>17</v>
      </c>
      <c r="D226" s="5" t="s">
        <v>536</v>
      </c>
      <c r="E226" s="5" t="s">
        <v>34</v>
      </c>
      <c r="F226" s="87">
        <f>SUM(F227:F228)</f>
        <v>1935</v>
      </c>
      <c r="G226" s="87">
        <f>SUM(G227:G228)</f>
        <v>0</v>
      </c>
    </row>
    <row r="227" spans="1:7" ht="30.75" customHeight="1" x14ac:dyDescent="0.25">
      <c r="A227" s="6" t="s">
        <v>534</v>
      </c>
      <c r="B227" s="5" t="s">
        <v>100</v>
      </c>
      <c r="C227" s="5" t="s">
        <v>17</v>
      </c>
      <c r="D227" s="5" t="s">
        <v>536</v>
      </c>
      <c r="E227" s="5" t="s">
        <v>533</v>
      </c>
      <c r="F227" s="41">
        <f>SUM(прил10!G314)</f>
        <v>60</v>
      </c>
      <c r="G227" s="41">
        <f>SUM(прил10!H314)</f>
        <v>0</v>
      </c>
    </row>
    <row r="228" spans="1:7" ht="15.75" customHeight="1" x14ac:dyDescent="0.25">
      <c r="A228" s="6" t="s">
        <v>35</v>
      </c>
      <c r="B228" s="5" t="s">
        <v>100</v>
      </c>
      <c r="C228" s="5" t="s">
        <v>17</v>
      </c>
      <c r="D228" s="5" t="s">
        <v>536</v>
      </c>
      <c r="E228" s="5" t="s">
        <v>36</v>
      </c>
      <c r="F228" s="41">
        <f>SUM(прил10!G315)</f>
        <v>1875</v>
      </c>
      <c r="G228" s="41">
        <f>SUM(прил10!H315)</f>
        <v>0</v>
      </c>
    </row>
    <row r="229" spans="1:7" ht="31.5" hidden="1" customHeight="1" x14ac:dyDescent="0.25">
      <c r="A229" s="6" t="s">
        <v>106</v>
      </c>
      <c r="B229" s="5" t="s">
        <v>100</v>
      </c>
      <c r="C229" s="5" t="s">
        <v>17</v>
      </c>
      <c r="D229" s="5" t="s">
        <v>536</v>
      </c>
      <c r="E229" s="5" t="s">
        <v>107</v>
      </c>
      <c r="F229" s="87">
        <f>SUM(F230)</f>
        <v>0</v>
      </c>
      <c r="G229" s="87">
        <f>SUM(G230)</f>
        <v>0</v>
      </c>
    </row>
    <row r="230" spans="1:7" ht="15.75" hidden="1" customHeight="1" x14ac:dyDescent="0.25">
      <c r="A230" s="6" t="s">
        <v>108</v>
      </c>
      <c r="B230" s="5" t="s">
        <v>100</v>
      </c>
      <c r="C230" s="5" t="s">
        <v>17</v>
      </c>
      <c r="D230" s="5" t="s">
        <v>536</v>
      </c>
      <c r="E230" s="5" t="s">
        <v>109</v>
      </c>
      <c r="F230" s="87">
        <f>SUM(F231)</f>
        <v>0</v>
      </c>
      <c r="G230" s="87">
        <f>SUM(G231)</f>
        <v>0</v>
      </c>
    </row>
    <row r="231" spans="1:7" ht="15" hidden="1" customHeight="1" x14ac:dyDescent="0.25">
      <c r="A231" s="6" t="s">
        <v>113</v>
      </c>
      <c r="B231" s="5" t="s">
        <v>100</v>
      </c>
      <c r="C231" s="5" t="s">
        <v>17</v>
      </c>
      <c r="D231" s="5" t="s">
        <v>536</v>
      </c>
      <c r="E231" s="5" t="s">
        <v>111</v>
      </c>
      <c r="F231" s="41">
        <f>SUM(прил10!G318)</f>
        <v>0</v>
      </c>
      <c r="G231" s="41">
        <f>SUM(прил10!H318)</f>
        <v>0</v>
      </c>
    </row>
    <row r="232" spans="1:7" ht="32.25" customHeight="1" x14ac:dyDescent="0.25">
      <c r="A232" s="6" t="s">
        <v>538</v>
      </c>
      <c r="B232" s="5" t="s">
        <v>100</v>
      </c>
      <c r="C232" s="5" t="s">
        <v>17</v>
      </c>
      <c r="D232" s="5" t="s">
        <v>537</v>
      </c>
      <c r="E232" s="5"/>
      <c r="F232" s="87">
        <f>SUM(F233,F236)</f>
        <v>150</v>
      </c>
      <c r="G232" s="87">
        <f>SUM(G233,G236)</f>
        <v>0</v>
      </c>
    </row>
    <row r="233" spans="1:7" ht="15.75" customHeight="1" x14ac:dyDescent="0.25">
      <c r="A233" s="6" t="s">
        <v>31</v>
      </c>
      <c r="B233" s="5" t="s">
        <v>100</v>
      </c>
      <c r="C233" s="5" t="s">
        <v>17</v>
      </c>
      <c r="D233" s="5" t="s">
        <v>537</v>
      </c>
      <c r="E233" s="5" t="s">
        <v>32</v>
      </c>
      <c r="F233" s="87">
        <f>SUM(F234)</f>
        <v>150</v>
      </c>
      <c r="G233" s="87">
        <f>SUM(G234)</f>
        <v>0</v>
      </c>
    </row>
    <row r="234" spans="1:7" ht="16.5" customHeight="1" x14ac:dyDescent="0.25">
      <c r="A234" s="6" t="s">
        <v>33</v>
      </c>
      <c r="B234" s="5" t="s">
        <v>100</v>
      </c>
      <c r="C234" s="5" t="s">
        <v>17</v>
      </c>
      <c r="D234" s="5" t="s">
        <v>537</v>
      </c>
      <c r="E234" s="5" t="s">
        <v>34</v>
      </c>
      <c r="F234" s="87">
        <f>SUM(F235)</f>
        <v>150</v>
      </c>
      <c r="G234" s="87">
        <f>SUM(G235)</f>
        <v>0</v>
      </c>
    </row>
    <row r="235" spans="1:7" ht="16.5" customHeight="1" x14ac:dyDescent="0.25">
      <c r="A235" s="6" t="s">
        <v>35</v>
      </c>
      <c r="B235" s="5" t="s">
        <v>100</v>
      </c>
      <c r="C235" s="5" t="s">
        <v>17</v>
      </c>
      <c r="D235" s="5" t="s">
        <v>537</v>
      </c>
      <c r="E235" s="5" t="s">
        <v>36</v>
      </c>
      <c r="F235" s="41">
        <f>SUM(прил10!G322)</f>
        <v>150</v>
      </c>
      <c r="G235" s="41">
        <f>SUM(прил10!H322)</f>
        <v>0</v>
      </c>
    </row>
    <row r="236" spans="1:7" ht="32.25" hidden="1" customHeight="1" x14ac:dyDescent="0.25">
      <c r="A236" s="6" t="s">
        <v>106</v>
      </c>
      <c r="B236" s="5" t="s">
        <v>100</v>
      </c>
      <c r="C236" s="5" t="s">
        <v>17</v>
      </c>
      <c r="D236" s="5" t="s">
        <v>537</v>
      </c>
      <c r="E236" s="5" t="s">
        <v>107</v>
      </c>
      <c r="F236" s="87">
        <f>SUM(F237)</f>
        <v>0</v>
      </c>
      <c r="G236" s="87">
        <f>SUM(G237)</f>
        <v>0</v>
      </c>
    </row>
    <row r="237" spans="1:7" ht="15.75" hidden="1" customHeight="1" x14ac:dyDescent="0.25">
      <c r="A237" s="6" t="s">
        <v>108</v>
      </c>
      <c r="B237" s="5" t="s">
        <v>100</v>
      </c>
      <c r="C237" s="5" t="s">
        <v>17</v>
      </c>
      <c r="D237" s="5" t="s">
        <v>537</v>
      </c>
      <c r="E237" s="5" t="s">
        <v>109</v>
      </c>
      <c r="F237" s="87">
        <f>SUM(F238)</f>
        <v>0</v>
      </c>
      <c r="G237" s="87">
        <f>SUM(G238)</f>
        <v>0</v>
      </c>
    </row>
    <row r="238" spans="1:7" ht="15.75" hidden="1" customHeight="1" x14ac:dyDescent="0.25">
      <c r="A238" s="6" t="s">
        <v>113</v>
      </c>
      <c r="B238" s="5" t="s">
        <v>100</v>
      </c>
      <c r="C238" s="5" t="s">
        <v>17</v>
      </c>
      <c r="D238" s="5" t="s">
        <v>537</v>
      </c>
      <c r="E238" s="5" t="s">
        <v>111</v>
      </c>
      <c r="F238" s="41">
        <f>SUM(прил10!G325)</f>
        <v>0</v>
      </c>
      <c r="G238" s="41">
        <f>SUM(прил10!H325)</f>
        <v>0</v>
      </c>
    </row>
    <row r="239" spans="1:7" ht="30" customHeight="1" x14ac:dyDescent="0.25">
      <c r="A239" s="6" t="s">
        <v>540</v>
      </c>
      <c r="B239" s="5" t="s">
        <v>100</v>
      </c>
      <c r="C239" s="5" t="s">
        <v>17</v>
      </c>
      <c r="D239" s="5" t="s">
        <v>539</v>
      </c>
      <c r="E239" s="5"/>
      <c r="F239" s="87">
        <f t="shared" ref="F239:G241" si="9">SUM(F240)</f>
        <v>15</v>
      </c>
      <c r="G239" s="87">
        <f t="shared" si="9"/>
        <v>0</v>
      </c>
    </row>
    <row r="240" spans="1:7" ht="15.75" customHeight="1" x14ac:dyDescent="0.25">
      <c r="A240" s="6" t="s">
        <v>31</v>
      </c>
      <c r="B240" s="5" t="s">
        <v>100</v>
      </c>
      <c r="C240" s="5" t="s">
        <v>17</v>
      </c>
      <c r="D240" s="5" t="s">
        <v>539</v>
      </c>
      <c r="E240" s="5" t="s">
        <v>32</v>
      </c>
      <c r="F240" s="87">
        <f t="shared" si="9"/>
        <v>15</v>
      </c>
      <c r="G240" s="87">
        <f t="shared" si="9"/>
        <v>0</v>
      </c>
    </row>
    <row r="241" spans="1:7" ht="15.75" customHeight="1" x14ac:dyDescent="0.25">
      <c r="A241" s="6" t="s">
        <v>33</v>
      </c>
      <c r="B241" s="5" t="s">
        <v>100</v>
      </c>
      <c r="C241" s="5" t="s">
        <v>17</v>
      </c>
      <c r="D241" s="5" t="s">
        <v>539</v>
      </c>
      <c r="E241" s="5" t="s">
        <v>34</v>
      </c>
      <c r="F241" s="87">
        <f t="shared" si="9"/>
        <v>15</v>
      </c>
      <c r="G241" s="87">
        <f t="shared" si="9"/>
        <v>0</v>
      </c>
    </row>
    <row r="242" spans="1:7" ht="15" customHeight="1" x14ac:dyDescent="0.25">
      <c r="A242" s="6" t="s">
        <v>35</v>
      </c>
      <c r="B242" s="5" t="s">
        <v>100</v>
      </c>
      <c r="C242" s="5" t="s">
        <v>17</v>
      </c>
      <c r="D242" s="5" t="s">
        <v>539</v>
      </c>
      <c r="E242" s="5" t="s">
        <v>36</v>
      </c>
      <c r="F242" s="41">
        <f>SUM(прил10!G329)</f>
        <v>15</v>
      </c>
      <c r="G242" s="41">
        <f>SUM(прил10!H329)</f>
        <v>0</v>
      </c>
    </row>
    <row r="243" spans="1:7" ht="15.75" x14ac:dyDescent="0.25">
      <c r="A243" s="102" t="s">
        <v>123</v>
      </c>
      <c r="B243" s="64" t="s">
        <v>100</v>
      </c>
      <c r="C243" s="64" t="s">
        <v>100</v>
      </c>
      <c r="D243" s="103"/>
      <c r="E243" s="63"/>
      <c r="F243" s="67">
        <f>SUM(F244)</f>
        <v>849</v>
      </c>
      <c r="G243" s="67">
        <f>SUM(G244)</f>
        <v>436</v>
      </c>
    </row>
    <row r="244" spans="1:7" ht="15.75" x14ac:dyDescent="0.25">
      <c r="A244" s="86" t="s">
        <v>125</v>
      </c>
      <c r="B244" s="77" t="s">
        <v>100</v>
      </c>
      <c r="C244" s="77" t="s">
        <v>100</v>
      </c>
      <c r="D244" s="80" t="s">
        <v>124</v>
      </c>
      <c r="E244" s="77"/>
      <c r="F244" s="78">
        <f>SUM(F245,F249)</f>
        <v>849</v>
      </c>
      <c r="G244" s="78">
        <f>SUM(G245,G249)</f>
        <v>436</v>
      </c>
    </row>
    <row r="245" spans="1:7" ht="15" customHeight="1" x14ac:dyDescent="0.25">
      <c r="A245" s="11" t="s">
        <v>127</v>
      </c>
      <c r="B245" s="5" t="s">
        <v>100</v>
      </c>
      <c r="C245" s="5" t="s">
        <v>100</v>
      </c>
      <c r="D245" s="189" t="s">
        <v>126</v>
      </c>
      <c r="E245" s="5"/>
      <c r="F245" s="87">
        <f t="shared" ref="F245:G247" si="10">SUM(F246)</f>
        <v>161</v>
      </c>
      <c r="G245" s="87">
        <f t="shared" si="10"/>
        <v>161</v>
      </c>
    </row>
    <row r="246" spans="1:7" ht="15.75" x14ac:dyDescent="0.25">
      <c r="A246" s="6" t="s">
        <v>31</v>
      </c>
      <c r="B246" s="5" t="s">
        <v>100</v>
      </c>
      <c r="C246" s="5" t="s">
        <v>100</v>
      </c>
      <c r="D246" s="189" t="s">
        <v>126</v>
      </c>
      <c r="E246" s="5" t="s">
        <v>32</v>
      </c>
      <c r="F246" s="87">
        <f t="shared" si="10"/>
        <v>161</v>
      </c>
      <c r="G246" s="87">
        <f t="shared" si="10"/>
        <v>161</v>
      </c>
    </row>
    <row r="247" spans="1:7" ht="15.75" customHeight="1" x14ac:dyDescent="0.25">
      <c r="A247" s="6" t="s">
        <v>33</v>
      </c>
      <c r="B247" s="5" t="s">
        <v>100</v>
      </c>
      <c r="C247" s="5" t="s">
        <v>100</v>
      </c>
      <c r="D247" s="189" t="s">
        <v>126</v>
      </c>
      <c r="E247" s="5" t="s">
        <v>34</v>
      </c>
      <c r="F247" s="87">
        <f t="shared" si="10"/>
        <v>161</v>
      </c>
      <c r="G247" s="87">
        <f t="shared" si="10"/>
        <v>161</v>
      </c>
    </row>
    <row r="248" spans="1:7" ht="18" customHeight="1" x14ac:dyDescent="0.25">
      <c r="A248" s="6" t="s">
        <v>35</v>
      </c>
      <c r="B248" s="5" t="s">
        <v>100</v>
      </c>
      <c r="C248" s="5" t="s">
        <v>100</v>
      </c>
      <c r="D248" s="189" t="s">
        <v>126</v>
      </c>
      <c r="E248" s="5" t="s">
        <v>36</v>
      </c>
      <c r="F248" s="41">
        <f>SUM(прил10!G132)</f>
        <v>161</v>
      </c>
      <c r="G248" s="41">
        <f>SUM(прил10!H132)</f>
        <v>161</v>
      </c>
    </row>
    <row r="249" spans="1:7" ht="31.5" x14ac:dyDescent="0.25">
      <c r="A249" s="6" t="s">
        <v>130</v>
      </c>
      <c r="B249" s="5" t="s">
        <v>100</v>
      </c>
      <c r="C249" s="5" t="s">
        <v>100</v>
      </c>
      <c r="D249" s="5" t="s">
        <v>202</v>
      </c>
      <c r="E249" s="5"/>
      <c r="F249" s="87">
        <f t="shared" ref="F249:G251" si="11">SUM(F250)</f>
        <v>688</v>
      </c>
      <c r="G249" s="87">
        <f t="shared" si="11"/>
        <v>275</v>
      </c>
    </row>
    <row r="250" spans="1:7" ht="15.75" x14ac:dyDescent="0.25">
      <c r="A250" s="6" t="s">
        <v>31</v>
      </c>
      <c r="B250" s="5" t="s">
        <v>100</v>
      </c>
      <c r="C250" s="5" t="s">
        <v>100</v>
      </c>
      <c r="D250" s="5" t="s">
        <v>202</v>
      </c>
      <c r="E250" s="5" t="s">
        <v>32</v>
      </c>
      <c r="F250" s="87">
        <f t="shared" si="11"/>
        <v>688</v>
      </c>
      <c r="G250" s="87">
        <f t="shared" si="11"/>
        <v>275</v>
      </c>
    </row>
    <row r="251" spans="1:7" ht="18" customHeight="1" x14ac:dyDescent="0.25">
      <c r="A251" s="6" t="s">
        <v>33</v>
      </c>
      <c r="B251" s="5" t="s">
        <v>100</v>
      </c>
      <c r="C251" s="5" t="s">
        <v>100</v>
      </c>
      <c r="D251" s="5" t="s">
        <v>202</v>
      </c>
      <c r="E251" s="5" t="s">
        <v>34</v>
      </c>
      <c r="F251" s="87">
        <f t="shared" si="11"/>
        <v>688</v>
      </c>
      <c r="G251" s="87">
        <f t="shared" si="11"/>
        <v>275</v>
      </c>
    </row>
    <row r="252" spans="1:7" ht="15.75" customHeight="1" x14ac:dyDescent="0.25">
      <c r="A252" s="6" t="s">
        <v>35</v>
      </c>
      <c r="B252" s="5" t="s">
        <v>100</v>
      </c>
      <c r="C252" s="5" t="s">
        <v>100</v>
      </c>
      <c r="D252" s="5" t="s">
        <v>202</v>
      </c>
      <c r="E252" s="5" t="s">
        <v>36</v>
      </c>
      <c r="F252" s="41">
        <f>SUM(прил10!G136)</f>
        <v>688</v>
      </c>
      <c r="G252" s="41">
        <f>SUM(прил10!H136)</f>
        <v>275</v>
      </c>
    </row>
    <row r="253" spans="1:7" ht="15.75" x14ac:dyDescent="0.25">
      <c r="A253" s="102" t="s">
        <v>131</v>
      </c>
      <c r="B253" s="64" t="s">
        <v>100</v>
      </c>
      <c r="C253" s="64" t="s">
        <v>134</v>
      </c>
      <c r="D253" s="103"/>
      <c r="E253" s="63"/>
      <c r="F253" s="67">
        <f>SUM(F254,F267,F273)</f>
        <v>4644.8</v>
      </c>
      <c r="G253" s="67">
        <f>SUM(G254,G267,G273)</f>
        <v>4609.8</v>
      </c>
    </row>
    <row r="254" spans="1:7" ht="49.5" customHeight="1" x14ac:dyDescent="0.25">
      <c r="A254" s="106" t="s">
        <v>132</v>
      </c>
      <c r="B254" s="77" t="s">
        <v>100</v>
      </c>
      <c r="C254" s="77" t="s">
        <v>134</v>
      </c>
      <c r="D254" s="80" t="s">
        <v>133</v>
      </c>
      <c r="E254" s="77"/>
      <c r="F254" s="78">
        <f>SUM(F255)</f>
        <v>4587</v>
      </c>
      <c r="G254" s="78">
        <f>SUM(G255)</f>
        <v>4587</v>
      </c>
    </row>
    <row r="255" spans="1:7" ht="17.25" customHeight="1" x14ac:dyDescent="0.25">
      <c r="A255" s="11" t="s">
        <v>82</v>
      </c>
      <c r="B255" s="5" t="s">
        <v>100</v>
      </c>
      <c r="C255" s="5" t="s">
        <v>134</v>
      </c>
      <c r="D255" s="5" t="s">
        <v>135</v>
      </c>
      <c r="E255" s="5"/>
      <c r="F255" s="87">
        <f>SUM(F256,F259,F263)</f>
        <v>4587</v>
      </c>
      <c r="G255" s="87">
        <f>SUM(G256,G259,G263)</f>
        <v>4587</v>
      </c>
    </row>
    <row r="256" spans="1:7" ht="31.5" x14ac:dyDescent="0.25">
      <c r="A256" s="6" t="s">
        <v>21</v>
      </c>
      <c r="B256" s="5" t="s">
        <v>100</v>
      </c>
      <c r="C256" s="5" t="s">
        <v>134</v>
      </c>
      <c r="D256" s="5" t="s">
        <v>135</v>
      </c>
      <c r="E256" s="5" t="s">
        <v>22</v>
      </c>
      <c r="F256" s="87">
        <f>SUM(F257)</f>
        <v>3941</v>
      </c>
      <c r="G256" s="87">
        <f>SUM(G257)</f>
        <v>3941</v>
      </c>
    </row>
    <row r="257" spans="1:7" ht="15.75" x14ac:dyDescent="0.25">
      <c r="A257" s="2" t="s">
        <v>85</v>
      </c>
      <c r="B257" s="5" t="s">
        <v>100</v>
      </c>
      <c r="C257" s="5" t="s">
        <v>134</v>
      </c>
      <c r="D257" s="5" t="s">
        <v>135</v>
      </c>
      <c r="E257" s="5" t="s">
        <v>83</v>
      </c>
      <c r="F257" s="87">
        <f>SUM(F258)</f>
        <v>3941</v>
      </c>
      <c r="G257" s="87">
        <f>SUM(G258)</f>
        <v>3941</v>
      </c>
    </row>
    <row r="258" spans="1:7" ht="15.75" x14ac:dyDescent="0.25">
      <c r="A258" s="2" t="s">
        <v>25</v>
      </c>
      <c r="B258" s="5" t="s">
        <v>100</v>
      </c>
      <c r="C258" s="5" t="s">
        <v>134</v>
      </c>
      <c r="D258" s="5" t="s">
        <v>135</v>
      </c>
      <c r="E258" s="5" t="s">
        <v>84</v>
      </c>
      <c r="F258" s="41">
        <f>SUM(прил10!G335)</f>
        <v>3941</v>
      </c>
      <c r="G258" s="41">
        <f>SUM(прил10!H335)</f>
        <v>3941</v>
      </c>
    </row>
    <row r="259" spans="1:7" ht="15.75" x14ac:dyDescent="0.25">
      <c r="A259" s="6" t="s">
        <v>31</v>
      </c>
      <c r="B259" s="5" t="s">
        <v>100</v>
      </c>
      <c r="C259" s="5" t="s">
        <v>134</v>
      </c>
      <c r="D259" s="5" t="s">
        <v>135</v>
      </c>
      <c r="E259" s="5" t="s">
        <v>32</v>
      </c>
      <c r="F259" s="87">
        <f>SUM(F260)</f>
        <v>637</v>
      </c>
      <c r="G259" s="87">
        <f>SUM(G260)</f>
        <v>637</v>
      </c>
    </row>
    <row r="260" spans="1:7" ht="16.5" customHeight="1" x14ac:dyDescent="0.25">
      <c r="A260" s="6" t="s">
        <v>33</v>
      </c>
      <c r="B260" s="5" t="s">
        <v>100</v>
      </c>
      <c r="C260" s="5" t="s">
        <v>134</v>
      </c>
      <c r="D260" s="5" t="s">
        <v>135</v>
      </c>
      <c r="E260" s="5" t="s">
        <v>34</v>
      </c>
      <c r="F260" s="87">
        <f>SUM(F261:F262)</f>
        <v>637</v>
      </c>
      <c r="G260" s="87">
        <f>SUM(G261:G262)</f>
        <v>637</v>
      </c>
    </row>
    <row r="261" spans="1:7" ht="32.25" customHeight="1" x14ac:dyDescent="0.25">
      <c r="A261" s="6" t="s">
        <v>534</v>
      </c>
      <c r="B261" s="5" t="s">
        <v>100</v>
      </c>
      <c r="C261" s="5" t="s">
        <v>134</v>
      </c>
      <c r="D261" s="5" t="s">
        <v>135</v>
      </c>
      <c r="E261" s="5" t="s">
        <v>533</v>
      </c>
      <c r="F261" s="115">
        <f>SUM(прил10!G338)</f>
        <v>18.399999999999999</v>
      </c>
      <c r="G261" s="115">
        <f>SUM(прил10!H338)</f>
        <v>18.399999999999999</v>
      </c>
    </row>
    <row r="262" spans="1:7" ht="15" customHeight="1" x14ac:dyDescent="0.25">
      <c r="A262" s="6" t="s">
        <v>35</v>
      </c>
      <c r="B262" s="5" t="s">
        <v>100</v>
      </c>
      <c r="C262" s="5" t="s">
        <v>134</v>
      </c>
      <c r="D262" s="5" t="s">
        <v>135</v>
      </c>
      <c r="E262" s="5" t="s">
        <v>36</v>
      </c>
      <c r="F262" s="41">
        <f>SUM(прил10!G339)</f>
        <v>618.6</v>
      </c>
      <c r="G262" s="41">
        <f>SUM(прил10!H339)</f>
        <v>618.6</v>
      </c>
    </row>
    <row r="263" spans="1:7" ht="15.75" x14ac:dyDescent="0.25">
      <c r="A263" s="6" t="s">
        <v>38</v>
      </c>
      <c r="B263" s="5" t="s">
        <v>100</v>
      </c>
      <c r="C263" s="5" t="s">
        <v>134</v>
      </c>
      <c r="D263" s="5" t="s">
        <v>135</v>
      </c>
      <c r="E263" s="5" t="s">
        <v>37</v>
      </c>
      <c r="F263" s="87">
        <f>SUM(F264)</f>
        <v>9</v>
      </c>
      <c r="G263" s="87">
        <f>SUM(G264)</f>
        <v>9</v>
      </c>
    </row>
    <row r="264" spans="1:7" ht="17.25" customHeight="1" x14ac:dyDescent="0.25">
      <c r="A264" s="6" t="s">
        <v>343</v>
      </c>
      <c r="B264" s="5" t="s">
        <v>100</v>
      </c>
      <c r="C264" s="5" t="s">
        <v>134</v>
      </c>
      <c r="D264" s="5" t="s">
        <v>135</v>
      </c>
      <c r="E264" s="5" t="s">
        <v>39</v>
      </c>
      <c r="F264" s="87">
        <f>SUM(F265:F266)</f>
        <v>9</v>
      </c>
      <c r="G264" s="87">
        <f>SUM(G265:G266)</f>
        <v>9</v>
      </c>
    </row>
    <row r="265" spans="1:7" ht="16.5" customHeight="1" x14ac:dyDescent="0.25">
      <c r="A265" s="6" t="s">
        <v>41</v>
      </c>
      <c r="B265" s="5" t="s">
        <v>100</v>
      </c>
      <c r="C265" s="5" t="s">
        <v>134</v>
      </c>
      <c r="D265" s="5" t="s">
        <v>135</v>
      </c>
      <c r="E265" s="5" t="s">
        <v>42</v>
      </c>
      <c r="F265" s="41">
        <f>SUM(прил10!G342)</f>
        <v>5</v>
      </c>
      <c r="G265" s="41">
        <f>SUM(прил10!H342)</f>
        <v>5</v>
      </c>
    </row>
    <row r="266" spans="1:7" ht="16.5" customHeight="1" x14ac:dyDescent="0.25">
      <c r="A266" s="6" t="s">
        <v>345</v>
      </c>
      <c r="B266" s="5" t="s">
        <v>100</v>
      </c>
      <c r="C266" s="5" t="s">
        <v>134</v>
      </c>
      <c r="D266" s="5" t="s">
        <v>135</v>
      </c>
      <c r="E266" s="5" t="s">
        <v>86</v>
      </c>
      <c r="F266" s="41">
        <f>SUM(прил10!G343)</f>
        <v>4</v>
      </c>
      <c r="G266" s="41">
        <f>SUM(прил10!H343)</f>
        <v>4</v>
      </c>
    </row>
    <row r="267" spans="1:7" ht="15.75" x14ac:dyDescent="0.25">
      <c r="A267" s="106" t="s">
        <v>45</v>
      </c>
      <c r="B267" s="77" t="s">
        <v>100</v>
      </c>
      <c r="C267" s="77" t="s">
        <v>134</v>
      </c>
      <c r="D267" s="77" t="s">
        <v>46</v>
      </c>
      <c r="E267" s="77"/>
      <c r="F267" s="78">
        <f t="shared" ref="F267:G271" si="12">SUM(F268)</f>
        <v>22.8</v>
      </c>
      <c r="G267" s="78">
        <f t="shared" si="12"/>
        <v>22.8</v>
      </c>
    </row>
    <row r="268" spans="1:7" ht="81" customHeight="1" x14ac:dyDescent="0.25">
      <c r="A268" s="14" t="s">
        <v>47</v>
      </c>
      <c r="B268" s="5" t="s">
        <v>100</v>
      </c>
      <c r="C268" s="5" t="s">
        <v>134</v>
      </c>
      <c r="D268" s="189" t="s">
        <v>48</v>
      </c>
      <c r="E268" s="5"/>
      <c r="F268" s="87">
        <f t="shared" si="12"/>
        <v>22.8</v>
      </c>
      <c r="G268" s="87">
        <f t="shared" si="12"/>
        <v>22.8</v>
      </c>
    </row>
    <row r="269" spans="1:7" ht="78.75" x14ac:dyDescent="0.25">
      <c r="A269" s="11" t="s">
        <v>136</v>
      </c>
      <c r="B269" s="5" t="s">
        <v>100</v>
      </c>
      <c r="C269" s="5" t="s">
        <v>134</v>
      </c>
      <c r="D269" s="189" t="s">
        <v>137</v>
      </c>
      <c r="E269" s="5"/>
      <c r="F269" s="87">
        <f t="shared" si="12"/>
        <v>22.8</v>
      </c>
      <c r="G269" s="87">
        <f t="shared" si="12"/>
        <v>22.8</v>
      </c>
    </row>
    <row r="270" spans="1:7" ht="31.5" x14ac:dyDescent="0.25">
      <c r="A270" s="6" t="s">
        <v>21</v>
      </c>
      <c r="B270" s="5" t="s">
        <v>100</v>
      </c>
      <c r="C270" s="5" t="s">
        <v>134</v>
      </c>
      <c r="D270" s="189" t="s">
        <v>137</v>
      </c>
      <c r="E270" s="5" t="s">
        <v>22</v>
      </c>
      <c r="F270" s="87">
        <f t="shared" si="12"/>
        <v>22.8</v>
      </c>
      <c r="G270" s="87">
        <f t="shared" si="12"/>
        <v>22.8</v>
      </c>
    </row>
    <row r="271" spans="1:7" ht="13.5" customHeight="1" x14ac:dyDescent="0.25">
      <c r="A271" s="2" t="s">
        <v>85</v>
      </c>
      <c r="B271" s="5" t="s">
        <v>100</v>
      </c>
      <c r="C271" s="5" t="s">
        <v>134</v>
      </c>
      <c r="D271" s="189" t="s">
        <v>137</v>
      </c>
      <c r="E271" s="5" t="s">
        <v>83</v>
      </c>
      <c r="F271" s="87">
        <f t="shared" si="12"/>
        <v>22.8</v>
      </c>
      <c r="G271" s="87">
        <f t="shared" si="12"/>
        <v>22.8</v>
      </c>
    </row>
    <row r="272" spans="1:7" ht="15.75" x14ac:dyDescent="0.25">
      <c r="A272" s="2" t="s">
        <v>25</v>
      </c>
      <c r="B272" s="5" t="s">
        <v>100</v>
      </c>
      <c r="C272" s="5" t="s">
        <v>134</v>
      </c>
      <c r="D272" s="189" t="s">
        <v>137</v>
      </c>
      <c r="E272" s="5" t="s">
        <v>84</v>
      </c>
      <c r="F272" s="41">
        <f>SUM(прил10!G349)</f>
        <v>22.8</v>
      </c>
      <c r="G272" s="41">
        <f>SUM(прил10!H349)</f>
        <v>22.8</v>
      </c>
    </row>
    <row r="273" spans="1:7" ht="15.75" x14ac:dyDescent="0.25">
      <c r="A273" s="76" t="s">
        <v>125</v>
      </c>
      <c r="B273" s="77" t="s">
        <v>100</v>
      </c>
      <c r="C273" s="77" t="s">
        <v>134</v>
      </c>
      <c r="D273" s="77" t="s">
        <v>124</v>
      </c>
      <c r="E273" s="77"/>
      <c r="F273" s="78">
        <f>SUM(F274,F278)</f>
        <v>35</v>
      </c>
      <c r="G273" s="78">
        <f>SUM(G274,G278)</f>
        <v>0</v>
      </c>
    </row>
    <row r="274" spans="1:7" ht="31.5" x14ac:dyDescent="0.25">
      <c r="A274" s="6" t="s">
        <v>535</v>
      </c>
      <c r="B274" s="5" t="s">
        <v>100</v>
      </c>
      <c r="C274" s="5" t="s">
        <v>134</v>
      </c>
      <c r="D274" s="5" t="s">
        <v>536</v>
      </c>
      <c r="E274" s="5"/>
      <c r="F274" s="87">
        <f t="shared" ref="F274:G276" si="13">SUM(F275)</f>
        <v>20</v>
      </c>
      <c r="G274" s="87">
        <f t="shared" si="13"/>
        <v>0</v>
      </c>
    </row>
    <row r="275" spans="1:7" ht="15.75" x14ac:dyDescent="0.25">
      <c r="A275" s="6" t="s">
        <v>31</v>
      </c>
      <c r="B275" s="5" t="s">
        <v>100</v>
      </c>
      <c r="C275" s="5" t="s">
        <v>134</v>
      </c>
      <c r="D275" s="5" t="s">
        <v>536</v>
      </c>
      <c r="E275" s="5" t="s">
        <v>32</v>
      </c>
      <c r="F275" s="87">
        <f t="shared" si="13"/>
        <v>20</v>
      </c>
      <c r="G275" s="87">
        <f t="shared" si="13"/>
        <v>0</v>
      </c>
    </row>
    <row r="276" spans="1:7" ht="16.5" customHeight="1" x14ac:dyDescent="0.25">
      <c r="A276" s="6" t="s">
        <v>33</v>
      </c>
      <c r="B276" s="5" t="s">
        <v>100</v>
      </c>
      <c r="C276" s="5" t="s">
        <v>134</v>
      </c>
      <c r="D276" s="5" t="s">
        <v>536</v>
      </c>
      <c r="E276" s="5" t="s">
        <v>34</v>
      </c>
      <c r="F276" s="87">
        <f t="shared" si="13"/>
        <v>20</v>
      </c>
      <c r="G276" s="87">
        <f t="shared" si="13"/>
        <v>0</v>
      </c>
    </row>
    <row r="277" spans="1:7" ht="15" customHeight="1" x14ac:dyDescent="0.25">
      <c r="A277" s="6" t="s">
        <v>35</v>
      </c>
      <c r="B277" s="5" t="s">
        <v>100</v>
      </c>
      <c r="C277" s="5" t="s">
        <v>134</v>
      </c>
      <c r="D277" s="5" t="s">
        <v>536</v>
      </c>
      <c r="E277" s="5" t="s">
        <v>36</v>
      </c>
      <c r="F277" s="41">
        <f>SUM(прил10!G354)</f>
        <v>20</v>
      </c>
      <c r="G277" s="41">
        <f>SUM(прил10!H354)</f>
        <v>0</v>
      </c>
    </row>
    <row r="278" spans="1:7" ht="31.5" x14ac:dyDescent="0.25">
      <c r="A278" s="6" t="s">
        <v>540</v>
      </c>
      <c r="B278" s="5" t="s">
        <v>100</v>
      </c>
      <c r="C278" s="5" t="s">
        <v>134</v>
      </c>
      <c r="D278" s="5" t="s">
        <v>539</v>
      </c>
      <c r="E278" s="5"/>
      <c r="F278" s="87">
        <f t="shared" ref="F278:G280" si="14">SUM(F279)</f>
        <v>15</v>
      </c>
      <c r="G278" s="87">
        <f t="shared" si="14"/>
        <v>0</v>
      </c>
    </row>
    <row r="279" spans="1:7" ht="15.75" x14ac:dyDescent="0.25">
      <c r="A279" s="6" t="s">
        <v>31</v>
      </c>
      <c r="B279" s="5" t="s">
        <v>100</v>
      </c>
      <c r="C279" s="5" t="s">
        <v>134</v>
      </c>
      <c r="D279" s="5" t="s">
        <v>539</v>
      </c>
      <c r="E279" s="5" t="s">
        <v>32</v>
      </c>
      <c r="F279" s="87">
        <f t="shared" si="14"/>
        <v>15</v>
      </c>
      <c r="G279" s="87">
        <f t="shared" si="14"/>
        <v>0</v>
      </c>
    </row>
    <row r="280" spans="1:7" ht="15.75" customHeight="1" x14ac:dyDescent="0.25">
      <c r="A280" s="6" t="s">
        <v>33</v>
      </c>
      <c r="B280" s="5" t="s">
        <v>100</v>
      </c>
      <c r="C280" s="5" t="s">
        <v>134</v>
      </c>
      <c r="D280" s="5" t="s">
        <v>539</v>
      </c>
      <c r="E280" s="5" t="s">
        <v>34</v>
      </c>
      <c r="F280" s="87">
        <f t="shared" si="14"/>
        <v>15</v>
      </c>
      <c r="G280" s="87">
        <f t="shared" si="14"/>
        <v>0</v>
      </c>
    </row>
    <row r="281" spans="1:7" ht="15.75" customHeight="1" x14ac:dyDescent="0.25">
      <c r="A281" s="6" t="s">
        <v>35</v>
      </c>
      <c r="B281" s="5" t="s">
        <v>100</v>
      </c>
      <c r="C281" s="5" t="s">
        <v>134</v>
      </c>
      <c r="D281" s="5" t="s">
        <v>539</v>
      </c>
      <c r="E281" s="5" t="s">
        <v>36</v>
      </c>
      <c r="F281" s="41">
        <f>SUM(прил10!G358)</f>
        <v>15</v>
      </c>
      <c r="G281" s="41">
        <f>SUM(прил10!H358)</f>
        <v>0</v>
      </c>
    </row>
    <row r="282" spans="1:7" ht="15.75" x14ac:dyDescent="0.25">
      <c r="A282" s="98" t="s">
        <v>138</v>
      </c>
      <c r="B282" s="44" t="s">
        <v>142</v>
      </c>
      <c r="C282" s="44"/>
      <c r="D282" s="100"/>
      <c r="E282" s="43"/>
      <c r="F282" s="50">
        <f>SUM(F283,F314)</f>
        <v>8574</v>
      </c>
      <c r="G282" s="50">
        <f>SUM(G283,G314)</f>
        <v>8574</v>
      </c>
    </row>
    <row r="283" spans="1:7" ht="15.75" x14ac:dyDescent="0.25">
      <c r="A283" s="102" t="s">
        <v>139</v>
      </c>
      <c r="B283" s="64" t="s">
        <v>142</v>
      </c>
      <c r="C283" s="64" t="s">
        <v>15</v>
      </c>
      <c r="D283" s="103"/>
      <c r="E283" s="63"/>
      <c r="F283" s="67">
        <f>SUM(F284,F297,F309)</f>
        <v>7342</v>
      </c>
      <c r="G283" s="67">
        <f>SUM(G284,G297,G309)</f>
        <v>7342</v>
      </c>
    </row>
    <row r="284" spans="1:7" ht="18" customHeight="1" x14ac:dyDescent="0.25">
      <c r="A284" s="106" t="s">
        <v>140</v>
      </c>
      <c r="B284" s="77" t="s">
        <v>142</v>
      </c>
      <c r="C284" s="77" t="s">
        <v>15</v>
      </c>
      <c r="D284" s="80" t="s">
        <v>141</v>
      </c>
      <c r="E284" s="77"/>
      <c r="F284" s="78">
        <f>SUM(F285)</f>
        <v>4355</v>
      </c>
      <c r="G284" s="78">
        <f>SUM(G285)</f>
        <v>4355</v>
      </c>
    </row>
    <row r="285" spans="1:7" ht="33" customHeight="1" x14ac:dyDescent="0.25">
      <c r="A285" s="6" t="s">
        <v>144</v>
      </c>
      <c r="B285" s="5" t="s">
        <v>142</v>
      </c>
      <c r="C285" s="5" t="s">
        <v>15</v>
      </c>
      <c r="D285" s="5" t="s">
        <v>143</v>
      </c>
      <c r="E285" s="5"/>
      <c r="F285" s="87">
        <f>SUM(F286)</f>
        <v>4355</v>
      </c>
      <c r="G285" s="87">
        <f>SUM(G286)</f>
        <v>4355</v>
      </c>
    </row>
    <row r="286" spans="1:7" ht="17.25" customHeight="1" x14ac:dyDescent="0.25">
      <c r="A286" s="11" t="s">
        <v>82</v>
      </c>
      <c r="B286" s="5" t="s">
        <v>142</v>
      </c>
      <c r="C286" s="5" t="s">
        <v>15</v>
      </c>
      <c r="D286" s="5" t="s">
        <v>145</v>
      </c>
      <c r="E286" s="5"/>
      <c r="F286" s="87">
        <f>SUM(F287,F290,F294)</f>
        <v>4355</v>
      </c>
      <c r="G286" s="87">
        <f>SUM(G287,G290,G294)</f>
        <v>4355</v>
      </c>
    </row>
    <row r="287" spans="1:7" ht="31.5" x14ac:dyDescent="0.25">
      <c r="A287" s="6" t="s">
        <v>21</v>
      </c>
      <c r="B287" s="5" t="s">
        <v>142</v>
      </c>
      <c r="C287" s="5" t="s">
        <v>15</v>
      </c>
      <c r="D287" s="5" t="s">
        <v>145</v>
      </c>
      <c r="E287" s="5" t="s">
        <v>22</v>
      </c>
      <c r="F287" s="87">
        <f>SUM(F288)</f>
        <v>4192</v>
      </c>
      <c r="G287" s="87">
        <f>SUM(G288)</f>
        <v>4192</v>
      </c>
    </row>
    <row r="288" spans="1:7" ht="15.75" x14ac:dyDescent="0.25">
      <c r="A288" s="2" t="s">
        <v>85</v>
      </c>
      <c r="B288" s="5" t="s">
        <v>142</v>
      </c>
      <c r="C288" s="5" t="s">
        <v>15</v>
      </c>
      <c r="D288" s="5" t="s">
        <v>145</v>
      </c>
      <c r="E288" s="5" t="s">
        <v>83</v>
      </c>
      <c r="F288" s="87">
        <f>SUM(F289)</f>
        <v>4192</v>
      </c>
      <c r="G288" s="87">
        <f>SUM(G289)</f>
        <v>4192</v>
      </c>
    </row>
    <row r="289" spans="1:7" ht="15.75" x14ac:dyDescent="0.25">
      <c r="A289" s="2" t="s">
        <v>25</v>
      </c>
      <c r="B289" s="5" t="s">
        <v>142</v>
      </c>
      <c r="C289" s="5" t="s">
        <v>15</v>
      </c>
      <c r="D289" s="5" t="s">
        <v>145</v>
      </c>
      <c r="E289" s="5" t="s">
        <v>84</v>
      </c>
      <c r="F289" s="41">
        <f>SUM(прил10!G408)</f>
        <v>4192</v>
      </c>
      <c r="G289" s="41">
        <f>SUM(прил10!H408)</f>
        <v>4192</v>
      </c>
    </row>
    <row r="290" spans="1:7" ht="16.5" customHeight="1" x14ac:dyDescent="0.25">
      <c r="A290" s="6" t="s">
        <v>31</v>
      </c>
      <c r="B290" s="5" t="s">
        <v>142</v>
      </c>
      <c r="C290" s="5" t="s">
        <v>15</v>
      </c>
      <c r="D290" s="5" t="s">
        <v>145</v>
      </c>
      <c r="E290" s="5" t="s">
        <v>32</v>
      </c>
      <c r="F290" s="87">
        <f>SUM(F291)</f>
        <v>158</v>
      </c>
      <c r="G290" s="87">
        <f>SUM(G291)</f>
        <v>158</v>
      </c>
    </row>
    <row r="291" spans="1:7" ht="17.25" customHeight="1" x14ac:dyDescent="0.25">
      <c r="A291" s="6" t="s">
        <v>33</v>
      </c>
      <c r="B291" s="5" t="s">
        <v>142</v>
      </c>
      <c r="C291" s="5" t="s">
        <v>15</v>
      </c>
      <c r="D291" s="5" t="s">
        <v>145</v>
      </c>
      <c r="E291" s="5" t="s">
        <v>34</v>
      </c>
      <c r="F291" s="87">
        <f>SUM(F292:F293)</f>
        <v>158</v>
      </c>
      <c r="G291" s="87">
        <f>SUM(G292:G293)</f>
        <v>158</v>
      </c>
    </row>
    <row r="292" spans="1:7" ht="32.25" customHeight="1" x14ac:dyDescent="0.25">
      <c r="A292" s="6" t="s">
        <v>534</v>
      </c>
      <c r="B292" s="5" t="s">
        <v>142</v>
      </c>
      <c r="C292" s="5" t="s">
        <v>15</v>
      </c>
      <c r="D292" s="5" t="s">
        <v>145</v>
      </c>
      <c r="E292" s="5" t="s">
        <v>533</v>
      </c>
      <c r="F292" s="115">
        <f>SUM(прил10!G411)</f>
        <v>26</v>
      </c>
      <c r="G292" s="115">
        <f>SUM(прил10!H411)</f>
        <v>26</v>
      </c>
    </row>
    <row r="293" spans="1:7" ht="17.25" customHeight="1" x14ac:dyDescent="0.25">
      <c r="A293" s="6" t="s">
        <v>35</v>
      </c>
      <c r="B293" s="5" t="s">
        <v>142</v>
      </c>
      <c r="C293" s="5" t="s">
        <v>15</v>
      </c>
      <c r="D293" s="5" t="s">
        <v>145</v>
      </c>
      <c r="E293" s="5" t="s">
        <v>36</v>
      </c>
      <c r="F293" s="41">
        <f>SUM(прил10!G412)</f>
        <v>132</v>
      </c>
      <c r="G293" s="41">
        <f>SUM(прил10!H412)</f>
        <v>132</v>
      </c>
    </row>
    <row r="294" spans="1:7" ht="15.75" x14ac:dyDescent="0.25">
      <c r="A294" s="6" t="s">
        <v>38</v>
      </c>
      <c r="B294" s="5" t="s">
        <v>142</v>
      </c>
      <c r="C294" s="5" t="s">
        <v>15</v>
      </c>
      <c r="D294" s="5" t="s">
        <v>145</v>
      </c>
      <c r="E294" s="5" t="s">
        <v>37</v>
      </c>
      <c r="F294" s="87">
        <f>SUM(F295)</f>
        <v>5</v>
      </c>
      <c r="G294" s="87">
        <f>SUM(G295)</f>
        <v>5</v>
      </c>
    </row>
    <row r="295" spans="1:7" ht="32.25" customHeight="1" x14ac:dyDescent="0.25">
      <c r="A295" s="6" t="s">
        <v>40</v>
      </c>
      <c r="B295" s="5" t="s">
        <v>142</v>
      </c>
      <c r="C295" s="5" t="s">
        <v>15</v>
      </c>
      <c r="D295" s="5" t="s">
        <v>145</v>
      </c>
      <c r="E295" s="5" t="s">
        <v>39</v>
      </c>
      <c r="F295" s="87">
        <f>SUM(F296)</f>
        <v>5</v>
      </c>
      <c r="G295" s="87">
        <f>SUM(G296)</f>
        <v>5</v>
      </c>
    </row>
    <row r="296" spans="1:7" ht="17.25" customHeight="1" x14ac:dyDescent="0.25">
      <c r="A296" s="6" t="s">
        <v>41</v>
      </c>
      <c r="B296" s="5" t="s">
        <v>142</v>
      </c>
      <c r="C296" s="5" t="s">
        <v>15</v>
      </c>
      <c r="D296" s="5" t="s">
        <v>145</v>
      </c>
      <c r="E296" s="5" t="s">
        <v>42</v>
      </c>
      <c r="F296" s="41">
        <f>SUM(прил10!G415)</f>
        <v>5</v>
      </c>
      <c r="G296" s="41">
        <f>SUM(прил10!H415)</f>
        <v>5</v>
      </c>
    </row>
    <row r="297" spans="1:7" ht="15.75" x14ac:dyDescent="0.25">
      <c r="A297" s="106" t="s">
        <v>146</v>
      </c>
      <c r="B297" s="77" t="s">
        <v>142</v>
      </c>
      <c r="C297" s="77" t="s">
        <v>15</v>
      </c>
      <c r="D297" s="80" t="s">
        <v>147</v>
      </c>
      <c r="E297" s="77"/>
      <c r="F297" s="78">
        <f>SUM(F298)</f>
        <v>2843</v>
      </c>
      <c r="G297" s="78">
        <f>SUM(G298)</f>
        <v>2843</v>
      </c>
    </row>
    <row r="298" spans="1:7" ht="16.5" customHeight="1" x14ac:dyDescent="0.25">
      <c r="A298" s="11" t="s">
        <v>82</v>
      </c>
      <c r="B298" s="5" t="s">
        <v>142</v>
      </c>
      <c r="C298" s="5" t="s">
        <v>15</v>
      </c>
      <c r="D298" s="5" t="s">
        <v>148</v>
      </c>
      <c r="E298" s="5"/>
      <c r="F298" s="87">
        <f>SUM(F299,F302,F306)</f>
        <v>2843</v>
      </c>
      <c r="G298" s="87">
        <f>SUM(G299,G302,G306)</f>
        <v>2843</v>
      </c>
    </row>
    <row r="299" spans="1:7" ht="31.5" x14ac:dyDescent="0.25">
      <c r="A299" s="6" t="s">
        <v>21</v>
      </c>
      <c r="B299" s="5" t="s">
        <v>142</v>
      </c>
      <c r="C299" s="5" t="s">
        <v>15</v>
      </c>
      <c r="D299" s="5" t="s">
        <v>148</v>
      </c>
      <c r="E299" s="5" t="s">
        <v>22</v>
      </c>
      <c r="F299" s="87">
        <f>SUM(F300)</f>
        <v>2454</v>
      </c>
      <c r="G299" s="87">
        <f>SUM(G300)</f>
        <v>2454</v>
      </c>
    </row>
    <row r="300" spans="1:7" ht="15.75" x14ac:dyDescent="0.25">
      <c r="A300" s="2" t="s">
        <v>85</v>
      </c>
      <c r="B300" s="5" t="s">
        <v>142</v>
      </c>
      <c r="C300" s="5" t="s">
        <v>15</v>
      </c>
      <c r="D300" s="5" t="s">
        <v>148</v>
      </c>
      <c r="E300" s="5" t="s">
        <v>83</v>
      </c>
      <c r="F300" s="87">
        <f>SUM(F301)</f>
        <v>2454</v>
      </c>
      <c r="G300" s="87">
        <f>SUM(G301)</f>
        <v>2454</v>
      </c>
    </row>
    <row r="301" spans="1:7" ht="15.75" x14ac:dyDescent="0.25">
      <c r="A301" s="2" t="s">
        <v>25</v>
      </c>
      <c r="B301" s="5" t="s">
        <v>142</v>
      </c>
      <c r="C301" s="5" t="s">
        <v>15</v>
      </c>
      <c r="D301" s="5" t="s">
        <v>148</v>
      </c>
      <c r="E301" s="5" t="s">
        <v>84</v>
      </c>
      <c r="F301" s="41">
        <f>SUM(прил10!G420)</f>
        <v>2454</v>
      </c>
      <c r="G301" s="41">
        <f>SUM(прил10!H420)</f>
        <v>2454</v>
      </c>
    </row>
    <row r="302" spans="1:7" ht="15.75" x14ac:dyDescent="0.25">
      <c r="A302" s="6" t="s">
        <v>31</v>
      </c>
      <c r="B302" s="5" t="s">
        <v>142</v>
      </c>
      <c r="C302" s="5" t="s">
        <v>15</v>
      </c>
      <c r="D302" s="5" t="s">
        <v>148</v>
      </c>
      <c r="E302" s="5" t="s">
        <v>32</v>
      </c>
      <c r="F302" s="87">
        <f>SUM(F303)</f>
        <v>387</v>
      </c>
      <c r="G302" s="87">
        <f>SUM(G303)</f>
        <v>387</v>
      </c>
    </row>
    <row r="303" spans="1:7" ht="15" customHeight="1" x14ac:dyDescent="0.25">
      <c r="A303" s="6" t="s">
        <v>33</v>
      </c>
      <c r="B303" s="5" t="s">
        <v>142</v>
      </c>
      <c r="C303" s="5" t="s">
        <v>15</v>
      </c>
      <c r="D303" s="5" t="s">
        <v>148</v>
      </c>
      <c r="E303" s="5" t="s">
        <v>34</v>
      </c>
      <c r="F303" s="87">
        <f>SUM(F304:F305)</f>
        <v>387</v>
      </c>
      <c r="G303" s="87">
        <f>SUM(G304:G305)</f>
        <v>387</v>
      </c>
    </row>
    <row r="304" spans="1:7" ht="31.5" customHeight="1" x14ac:dyDescent="0.25">
      <c r="A304" s="6" t="s">
        <v>534</v>
      </c>
      <c r="B304" s="5" t="s">
        <v>142</v>
      </c>
      <c r="C304" s="5" t="s">
        <v>15</v>
      </c>
      <c r="D304" s="5" t="s">
        <v>148</v>
      </c>
      <c r="E304" s="5" t="s">
        <v>533</v>
      </c>
      <c r="F304" s="115">
        <f>SUM(прил10!G423)</f>
        <v>37</v>
      </c>
      <c r="G304" s="115">
        <f>SUM(прил10!H423)</f>
        <v>37</v>
      </c>
    </row>
    <row r="305" spans="1:7" ht="15" customHeight="1" x14ac:dyDescent="0.25">
      <c r="A305" s="6" t="s">
        <v>35</v>
      </c>
      <c r="B305" s="5" t="s">
        <v>142</v>
      </c>
      <c r="C305" s="5" t="s">
        <v>15</v>
      </c>
      <c r="D305" s="5" t="s">
        <v>148</v>
      </c>
      <c r="E305" s="5" t="s">
        <v>36</v>
      </c>
      <c r="F305" s="41">
        <f>SUM(прил10!G424)</f>
        <v>350</v>
      </c>
      <c r="G305" s="41">
        <f>SUM(прил10!H424)</f>
        <v>350</v>
      </c>
    </row>
    <row r="306" spans="1:7" ht="15.75" x14ac:dyDescent="0.25">
      <c r="A306" s="6" t="s">
        <v>38</v>
      </c>
      <c r="B306" s="5" t="s">
        <v>142</v>
      </c>
      <c r="C306" s="5" t="s">
        <v>15</v>
      </c>
      <c r="D306" s="5" t="s">
        <v>148</v>
      </c>
      <c r="E306" s="5" t="s">
        <v>37</v>
      </c>
      <c r="F306" s="87">
        <f>SUM(F307)</f>
        <v>2</v>
      </c>
      <c r="G306" s="87">
        <f>SUM(G307)</f>
        <v>2</v>
      </c>
    </row>
    <row r="307" spans="1:7" ht="16.5" customHeight="1" x14ac:dyDescent="0.25">
      <c r="A307" s="6" t="s">
        <v>343</v>
      </c>
      <c r="B307" s="5" t="s">
        <v>142</v>
      </c>
      <c r="C307" s="5" t="s">
        <v>15</v>
      </c>
      <c r="D307" s="5" t="s">
        <v>148</v>
      </c>
      <c r="E307" s="5" t="s">
        <v>39</v>
      </c>
      <c r="F307" s="87">
        <f>SUM(F308)</f>
        <v>2</v>
      </c>
      <c r="G307" s="87">
        <f>SUM(G308)</f>
        <v>2</v>
      </c>
    </row>
    <row r="308" spans="1:7" ht="17.25" customHeight="1" x14ac:dyDescent="0.25">
      <c r="A308" s="6" t="s">
        <v>41</v>
      </c>
      <c r="B308" s="5" t="s">
        <v>142</v>
      </c>
      <c r="C308" s="5" t="s">
        <v>15</v>
      </c>
      <c r="D308" s="5" t="s">
        <v>148</v>
      </c>
      <c r="E308" s="5" t="s">
        <v>42</v>
      </c>
      <c r="F308" s="41">
        <f>SUM(прил10!G427)</f>
        <v>2</v>
      </c>
      <c r="G308" s="41">
        <f>SUM(прил10!H427)</f>
        <v>2</v>
      </c>
    </row>
    <row r="309" spans="1:7" ht="15.75" x14ac:dyDescent="0.25">
      <c r="A309" s="86" t="s">
        <v>125</v>
      </c>
      <c r="B309" s="77" t="s">
        <v>142</v>
      </c>
      <c r="C309" s="77" t="s">
        <v>15</v>
      </c>
      <c r="D309" s="108" t="s">
        <v>124</v>
      </c>
      <c r="E309" s="77"/>
      <c r="F309" s="78">
        <f t="shared" ref="F309:G312" si="15">SUM(F310)</f>
        <v>144</v>
      </c>
      <c r="G309" s="78">
        <f t="shared" si="15"/>
        <v>144</v>
      </c>
    </row>
    <row r="310" spans="1:7" ht="15.75" x14ac:dyDescent="0.25">
      <c r="A310" s="11" t="s">
        <v>514</v>
      </c>
      <c r="B310" s="5" t="s">
        <v>142</v>
      </c>
      <c r="C310" s="5" t="s">
        <v>15</v>
      </c>
      <c r="D310" s="23" t="s">
        <v>515</v>
      </c>
      <c r="E310" s="5"/>
      <c r="F310" s="87">
        <f t="shared" si="15"/>
        <v>144</v>
      </c>
      <c r="G310" s="87">
        <f t="shared" si="15"/>
        <v>144</v>
      </c>
    </row>
    <row r="311" spans="1:7" ht="15.75" x14ac:dyDescent="0.25">
      <c r="A311" s="6" t="s">
        <v>31</v>
      </c>
      <c r="B311" s="5" t="s">
        <v>142</v>
      </c>
      <c r="C311" s="5" t="s">
        <v>15</v>
      </c>
      <c r="D311" s="23" t="s">
        <v>515</v>
      </c>
      <c r="E311" s="5" t="s">
        <v>32</v>
      </c>
      <c r="F311" s="87">
        <f t="shared" si="15"/>
        <v>144</v>
      </c>
      <c r="G311" s="87">
        <f t="shared" si="15"/>
        <v>144</v>
      </c>
    </row>
    <row r="312" spans="1:7" ht="16.5" customHeight="1" x14ac:dyDescent="0.25">
      <c r="A312" s="6" t="s">
        <v>33</v>
      </c>
      <c r="B312" s="5" t="s">
        <v>142</v>
      </c>
      <c r="C312" s="5" t="s">
        <v>15</v>
      </c>
      <c r="D312" s="23" t="s">
        <v>515</v>
      </c>
      <c r="E312" s="5" t="s">
        <v>34</v>
      </c>
      <c r="F312" s="87">
        <f t="shared" si="15"/>
        <v>144</v>
      </c>
      <c r="G312" s="87">
        <f t="shared" si="15"/>
        <v>144</v>
      </c>
    </row>
    <row r="313" spans="1:7" ht="18.75" customHeight="1" x14ac:dyDescent="0.25">
      <c r="A313" s="6" t="s">
        <v>35</v>
      </c>
      <c r="B313" s="5" t="s">
        <v>142</v>
      </c>
      <c r="C313" s="5" t="s">
        <v>15</v>
      </c>
      <c r="D313" s="23" t="s">
        <v>515</v>
      </c>
      <c r="E313" s="5" t="s">
        <v>36</v>
      </c>
      <c r="F313" s="41">
        <f>SUM(прил10!G432)</f>
        <v>144</v>
      </c>
      <c r="G313" s="41">
        <f>SUM(прил10!H432)</f>
        <v>144</v>
      </c>
    </row>
    <row r="314" spans="1:7" ht="15.75" x14ac:dyDescent="0.25">
      <c r="A314" s="102" t="s">
        <v>149</v>
      </c>
      <c r="B314" s="64" t="s">
        <v>142</v>
      </c>
      <c r="C314" s="64" t="s">
        <v>44</v>
      </c>
      <c r="D314" s="103"/>
      <c r="E314" s="63"/>
      <c r="F314" s="67">
        <f>SUM(F315,F327)</f>
        <v>1232</v>
      </c>
      <c r="G314" s="67">
        <f>SUM(G315,G327)</f>
        <v>1232</v>
      </c>
    </row>
    <row r="315" spans="1:7" ht="47.25" customHeight="1" x14ac:dyDescent="0.25">
      <c r="A315" s="106" t="s">
        <v>132</v>
      </c>
      <c r="B315" s="77" t="s">
        <v>142</v>
      </c>
      <c r="C315" s="77" t="s">
        <v>44</v>
      </c>
      <c r="D315" s="80" t="s">
        <v>133</v>
      </c>
      <c r="E315" s="77"/>
      <c r="F315" s="78">
        <f>SUM(F316)</f>
        <v>1207</v>
      </c>
      <c r="G315" s="78">
        <f>SUM(G316)</f>
        <v>1207</v>
      </c>
    </row>
    <row r="316" spans="1:7" ht="15.75" customHeight="1" x14ac:dyDescent="0.25">
      <c r="A316" s="11" t="s">
        <v>82</v>
      </c>
      <c r="B316" s="5" t="s">
        <v>142</v>
      </c>
      <c r="C316" s="5" t="s">
        <v>44</v>
      </c>
      <c r="D316" s="5" t="s">
        <v>135</v>
      </c>
      <c r="E316" s="5"/>
      <c r="F316" s="87">
        <f>SUM(F317,F320,F324)</f>
        <v>1207</v>
      </c>
      <c r="G316" s="87">
        <f>SUM(G317,G320,G324)</f>
        <v>1207</v>
      </c>
    </row>
    <row r="317" spans="1:7" ht="31.5" x14ac:dyDescent="0.25">
      <c r="A317" s="6" t="s">
        <v>21</v>
      </c>
      <c r="B317" s="5" t="s">
        <v>142</v>
      </c>
      <c r="C317" s="5" t="s">
        <v>44</v>
      </c>
      <c r="D317" s="5" t="s">
        <v>135</v>
      </c>
      <c r="E317" s="5" t="s">
        <v>22</v>
      </c>
      <c r="F317" s="87">
        <f>SUM(F318)</f>
        <v>1086</v>
      </c>
      <c r="G317" s="87">
        <f>SUM(G318)</f>
        <v>1086</v>
      </c>
    </row>
    <row r="318" spans="1:7" ht="15.75" x14ac:dyDescent="0.25">
      <c r="A318" s="2" t="s">
        <v>85</v>
      </c>
      <c r="B318" s="5" t="s">
        <v>142</v>
      </c>
      <c r="C318" s="5" t="s">
        <v>44</v>
      </c>
      <c r="D318" s="5" t="s">
        <v>135</v>
      </c>
      <c r="E318" s="5" t="s">
        <v>83</v>
      </c>
      <c r="F318" s="87">
        <f>SUM(F319)</f>
        <v>1086</v>
      </c>
      <c r="G318" s="87">
        <f>SUM(G319)</f>
        <v>1086</v>
      </c>
    </row>
    <row r="319" spans="1:7" ht="15.75" x14ac:dyDescent="0.25">
      <c r="A319" s="2" t="s">
        <v>25</v>
      </c>
      <c r="B319" s="5" t="s">
        <v>142</v>
      </c>
      <c r="C319" s="5" t="s">
        <v>44</v>
      </c>
      <c r="D319" s="5" t="s">
        <v>135</v>
      </c>
      <c r="E319" s="5" t="s">
        <v>84</v>
      </c>
      <c r="F319" s="41">
        <f>SUM(прил10!G438)</f>
        <v>1086</v>
      </c>
      <c r="G319" s="41">
        <f>SUM(прил10!H438)</f>
        <v>1086</v>
      </c>
    </row>
    <row r="320" spans="1:7" ht="15.75" x14ac:dyDescent="0.25">
      <c r="A320" s="6" t="s">
        <v>31</v>
      </c>
      <c r="B320" s="5" t="s">
        <v>142</v>
      </c>
      <c r="C320" s="5" t="s">
        <v>44</v>
      </c>
      <c r="D320" s="5" t="s">
        <v>135</v>
      </c>
      <c r="E320" s="5" t="s">
        <v>32</v>
      </c>
      <c r="F320" s="87">
        <f>SUM(F321)</f>
        <v>120</v>
      </c>
      <c r="G320" s="87">
        <f>SUM(G321)</f>
        <v>120</v>
      </c>
    </row>
    <row r="321" spans="1:7" ht="18" customHeight="1" x14ac:dyDescent="0.25">
      <c r="A321" s="6" t="s">
        <v>33</v>
      </c>
      <c r="B321" s="5" t="s">
        <v>142</v>
      </c>
      <c r="C321" s="5" t="s">
        <v>44</v>
      </c>
      <c r="D321" s="5" t="s">
        <v>135</v>
      </c>
      <c r="E321" s="5" t="s">
        <v>34</v>
      </c>
      <c r="F321" s="87">
        <f>SUM(F322:F323)</f>
        <v>120</v>
      </c>
      <c r="G321" s="87">
        <f>SUM(G322:G323)</f>
        <v>120</v>
      </c>
    </row>
    <row r="322" spans="1:7" ht="30.75" customHeight="1" x14ac:dyDescent="0.25">
      <c r="A322" s="6" t="s">
        <v>534</v>
      </c>
      <c r="B322" s="5" t="s">
        <v>142</v>
      </c>
      <c r="C322" s="5" t="s">
        <v>44</v>
      </c>
      <c r="D322" s="5" t="s">
        <v>135</v>
      </c>
      <c r="E322" s="5" t="s">
        <v>533</v>
      </c>
      <c r="F322" s="115">
        <f>SUM(прил10!G441)</f>
        <v>35</v>
      </c>
      <c r="G322" s="115">
        <f>SUM(прил10!H441)</f>
        <v>35</v>
      </c>
    </row>
    <row r="323" spans="1:7" ht="18" customHeight="1" x14ac:dyDescent="0.25">
      <c r="A323" s="6" t="s">
        <v>35</v>
      </c>
      <c r="B323" s="5" t="s">
        <v>142</v>
      </c>
      <c r="C323" s="5" t="s">
        <v>44</v>
      </c>
      <c r="D323" s="5" t="s">
        <v>135</v>
      </c>
      <c r="E323" s="5" t="s">
        <v>36</v>
      </c>
      <c r="F323" s="41">
        <f>SUM(прил10!G442)</f>
        <v>85</v>
      </c>
      <c r="G323" s="41">
        <f>SUM(прил10!H442)</f>
        <v>85</v>
      </c>
    </row>
    <row r="324" spans="1:7" ht="15.75" x14ac:dyDescent="0.25">
      <c r="A324" s="6" t="s">
        <v>38</v>
      </c>
      <c r="B324" s="5" t="s">
        <v>142</v>
      </c>
      <c r="C324" s="5" t="s">
        <v>44</v>
      </c>
      <c r="D324" s="5" t="s">
        <v>135</v>
      </c>
      <c r="E324" s="5" t="s">
        <v>37</v>
      </c>
      <c r="F324" s="87">
        <f>SUM(F325)</f>
        <v>1</v>
      </c>
      <c r="G324" s="87">
        <f>SUM(G325)</f>
        <v>1</v>
      </c>
    </row>
    <row r="325" spans="1:7" ht="16.5" customHeight="1" x14ac:dyDescent="0.25">
      <c r="A325" s="6" t="s">
        <v>343</v>
      </c>
      <c r="B325" s="5" t="s">
        <v>142</v>
      </c>
      <c r="C325" s="5" t="s">
        <v>44</v>
      </c>
      <c r="D325" s="5" t="s">
        <v>135</v>
      </c>
      <c r="E325" s="5" t="s">
        <v>39</v>
      </c>
      <c r="F325" s="87">
        <f>SUM(F326)</f>
        <v>1</v>
      </c>
      <c r="G325" s="87">
        <f>SUM(G326)</f>
        <v>1</v>
      </c>
    </row>
    <row r="326" spans="1:7" ht="15.75" customHeight="1" x14ac:dyDescent="0.25">
      <c r="A326" s="6" t="s">
        <v>41</v>
      </c>
      <c r="B326" s="5" t="s">
        <v>142</v>
      </c>
      <c r="C326" s="5" t="s">
        <v>44</v>
      </c>
      <c r="D326" s="5" t="s">
        <v>135</v>
      </c>
      <c r="E326" s="5" t="s">
        <v>42</v>
      </c>
      <c r="F326" s="41">
        <f>SUM(прил10!G445)</f>
        <v>1</v>
      </c>
      <c r="G326" s="41">
        <f>SUM(прил10!H445)</f>
        <v>1</v>
      </c>
    </row>
    <row r="327" spans="1:7" ht="15.75" x14ac:dyDescent="0.25">
      <c r="A327" s="106" t="s">
        <v>45</v>
      </c>
      <c r="B327" s="77" t="s">
        <v>142</v>
      </c>
      <c r="C327" s="77" t="s">
        <v>44</v>
      </c>
      <c r="D327" s="77" t="s">
        <v>46</v>
      </c>
      <c r="E327" s="77"/>
      <c r="F327" s="78">
        <f t="shared" ref="F327:G331" si="16">SUM(F328)</f>
        <v>25</v>
      </c>
      <c r="G327" s="78">
        <f t="shared" si="16"/>
        <v>25</v>
      </c>
    </row>
    <row r="328" spans="1:7" ht="80.25" customHeight="1" x14ac:dyDescent="0.25">
      <c r="A328" s="14" t="s">
        <v>47</v>
      </c>
      <c r="B328" s="5" t="s">
        <v>142</v>
      </c>
      <c r="C328" s="5" t="s">
        <v>44</v>
      </c>
      <c r="D328" s="189" t="s">
        <v>48</v>
      </c>
      <c r="E328" s="5"/>
      <c r="F328" s="87">
        <f t="shared" si="16"/>
        <v>25</v>
      </c>
      <c r="G328" s="87">
        <f t="shared" si="16"/>
        <v>25</v>
      </c>
    </row>
    <row r="329" spans="1:7" ht="63" x14ac:dyDescent="0.25">
      <c r="A329" s="11" t="s">
        <v>150</v>
      </c>
      <c r="B329" s="5" t="s">
        <v>142</v>
      </c>
      <c r="C329" s="5" t="s">
        <v>44</v>
      </c>
      <c r="D329" s="5" t="s">
        <v>151</v>
      </c>
      <c r="E329" s="5"/>
      <c r="F329" s="87">
        <f t="shared" si="16"/>
        <v>25</v>
      </c>
      <c r="G329" s="87">
        <f t="shared" si="16"/>
        <v>25</v>
      </c>
    </row>
    <row r="330" spans="1:7" ht="31.5" x14ac:dyDescent="0.25">
      <c r="A330" s="6" t="s">
        <v>21</v>
      </c>
      <c r="B330" s="5" t="s">
        <v>142</v>
      </c>
      <c r="C330" s="5" t="s">
        <v>44</v>
      </c>
      <c r="D330" s="5" t="s">
        <v>151</v>
      </c>
      <c r="E330" s="5" t="s">
        <v>22</v>
      </c>
      <c r="F330" s="87">
        <f t="shared" si="16"/>
        <v>25</v>
      </c>
      <c r="G330" s="87">
        <f t="shared" si="16"/>
        <v>25</v>
      </c>
    </row>
    <row r="331" spans="1:7" ht="15.75" x14ac:dyDescent="0.25">
      <c r="A331" s="2" t="s">
        <v>85</v>
      </c>
      <c r="B331" s="5" t="s">
        <v>142</v>
      </c>
      <c r="C331" s="5" t="s">
        <v>44</v>
      </c>
      <c r="D331" s="5" t="s">
        <v>151</v>
      </c>
      <c r="E331" s="5" t="s">
        <v>83</v>
      </c>
      <c r="F331" s="87">
        <f t="shared" si="16"/>
        <v>25</v>
      </c>
      <c r="G331" s="87">
        <f t="shared" si="16"/>
        <v>25</v>
      </c>
    </row>
    <row r="332" spans="1:7" ht="15.75" x14ac:dyDescent="0.25">
      <c r="A332" s="2" t="s">
        <v>25</v>
      </c>
      <c r="B332" s="5" t="s">
        <v>142</v>
      </c>
      <c r="C332" s="5" t="s">
        <v>44</v>
      </c>
      <c r="D332" s="5" t="s">
        <v>151</v>
      </c>
      <c r="E332" s="5" t="s">
        <v>84</v>
      </c>
      <c r="F332" s="41">
        <f>SUM(прил10!G451)</f>
        <v>25</v>
      </c>
      <c r="G332" s="41">
        <f>SUM(прил10!H451)</f>
        <v>25</v>
      </c>
    </row>
    <row r="333" spans="1:7" ht="15.75" x14ac:dyDescent="0.25">
      <c r="A333" s="98" t="s">
        <v>152</v>
      </c>
      <c r="B333" s="100">
        <v>10</v>
      </c>
      <c r="C333" s="100"/>
      <c r="D333" s="100"/>
      <c r="E333" s="43"/>
      <c r="F333" s="50">
        <f>SUM(F334,F340,F379)</f>
        <v>20912</v>
      </c>
      <c r="G333" s="50">
        <f>SUM(G334,G340,G379)</f>
        <v>21913</v>
      </c>
    </row>
    <row r="334" spans="1:7" ht="15.75" x14ac:dyDescent="0.25">
      <c r="A334" s="102" t="s">
        <v>153</v>
      </c>
      <c r="B334" s="103">
        <v>10</v>
      </c>
      <c r="C334" s="64" t="s">
        <v>15</v>
      </c>
      <c r="D334" s="103"/>
      <c r="E334" s="63"/>
      <c r="F334" s="67">
        <f t="shared" ref="F334:G338" si="17">SUM(F335)</f>
        <v>41</v>
      </c>
      <c r="G334" s="67">
        <f t="shared" si="17"/>
        <v>41</v>
      </c>
    </row>
    <row r="335" spans="1:7" ht="15.75" x14ac:dyDescent="0.25">
      <c r="A335" s="106" t="s">
        <v>154</v>
      </c>
      <c r="B335" s="80">
        <v>10</v>
      </c>
      <c r="C335" s="77" t="s">
        <v>15</v>
      </c>
      <c r="D335" s="80" t="s">
        <v>155</v>
      </c>
      <c r="E335" s="77"/>
      <c r="F335" s="78">
        <f t="shared" si="17"/>
        <v>41</v>
      </c>
      <c r="G335" s="78">
        <f t="shared" si="17"/>
        <v>41</v>
      </c>
    </row>
    <row r="336" spans="1:7" ht="31.5" customHeight="1" x14ac:dyDescent="0.25">
      <c r="A336" s="6" t="s">
        <v>157</v>
      </c>
      <c r="B336" s="189">
        <v>10</v>
      </c>
      <c r="C336" s="5" t="s">
        <v>15</v>
      </c>
      <c r="D336" s="189" t="s">
        <v>156</v>
      </c>
      <c r="E336" s="5"/>
      <c r="F336" s="87">
        <f t="shared" si="17"/>
        <v>41</v>
      </c>
      <c r="G336" s="87">
        <f t="shared" si="17"/>
        <v>41</v>
      </c>
    </row>
    <row r="337" spans="1:7" ht="15.75" x14ac:dyDescent="0.25">
      <c r="A337" s="6" t="s">
        <v>161</v>
      </c>
      <c r="B337" s="189">
        <v>10</v>
      </c>
      <c r="C337" s="5" t="s">
        <v>15</v>
      </c>
      <c r="D337" s="189" t="s">
        <v>156</v>
      </c>
      <c r="E337" s="5" t="s">
        <v>158</v>
      </c>
      <c r="F337" s="87">
        <f t="shared" si="17"/>
        <v>41</v>
      </c>
      <c r="G337" s="87">
        <f t="shared" si="17"/>
        <v>41</v>
      </c>
    </row>
    <row r="338" spans="1:7" ht="32.25" customHeight="1" x14ac:dyDescent="0.25">
      <c r="A338" s="6" t="s">
        <v>162</v>
      </c>
      <c r="B338" s="189">
        <v>10</v>
      </c>
      <c r="C338" s="5" t="s">
        <v>15</v>
      </c>
      <c r="D338" s="189" t="s">
        <v>156</v>
      </c>
      <c r="E338" s="5" t="s">
        <v>159</v>
      </c>
      <c r="F338" s="87">
        <f t="shared" si="17"/>
        <v>41</v>
      </c>
      <c r="G338" s="87">
        <f t="shared" si="17"/>
        <v>41</v>
      </c>
    </row>
    <row r="339" spans="1:7" ht="31.5" customHeight="1" x14ac:dyDescent="0.25">
      <c r="A339" s="6" t="s">
        <v>163</v>
      </c>
      <c r="B339" s="189">
        <v>10</v>
      </c>
      <c r="C339" s="5" t="s">
        <v>15</v>
      </c>
      <c r="D339" s="189" t="s">
        <v>156</v>
      </c>
      <c r="E339" s="5" t="s">
        <v>160</v>
      </c>
      <c r="F339" s="41">
        <f>SUM(прил10!G193)</f>
        <v>41</v>
      </c>
      <c r="G339" s="41">
        <f>SUM(прил10!H193)</f>
        <v>41</v>
      </c>
    </row>
    <row r="340" spans="1:7" ht="15.75" x14ac:dyDescent="0.25">
      <c r="A340" s="102" t="s">
        <v>164</v>
      </c>
      <c r="B340" s="103">
        <v>10</v>
      </c>
      <c r="C340" s="64" t="s">
        <v>28</v>
      </c>
      <c r="D340" s="103"/>
      <c r="E340" s="63"/>
      <c r="F340" s="67">
        <f>SUM(F341,F369)</f>
        <v>17311</v>
      </c>
      <c r="G340" s="67">
        <f>SUM(G341,G369)</f>
        <v>18190</v>
      </c>
    </row>
    <row r="341" spans="1:7" ht="15.75" x14ac:dyDescent="0.25">
      <c r="A341" s="106" t="s">
        <v>87</v>
      </c>
      <c r="B341" s="80">
        <v>10</v>
      </c>
      <c r="C341" s="77" t="s">
        <v>28</v>
      </c>
      <c r="D341" s="80" t="s">
        <v>88</v>
      </c>
      <c r="E341" s="77"/>
      <c r="F341" s="78">
        <f>SUM(F342,F360)</f>
        <v>8593</v>
      </c>
      <c r="G341" s="78">
        <f>SUM(G342,G360)</f>
        <v>9018</v>
      </c>
    </row>
    <row r="342" spans="1:7" ht="31.5" x14ac:dyDescent="0.25">
      <c r="A342" s="11" t="s">
        <v>168</v>
      </c>
      <c r="B342" s="189">
        <v>10</v>
      </c>
      <c r="C342" s="5" t="s">
        <v>28</v>
      </c>
      <c r="D342" s="189" t="s">
        <v>165</v>
      </c>
      <c r="E342" s="5"/>
      <c r="F342" s="87">
        <f>SUM(F343,F347,F356 )</f>
        <v>7867</v>
      </c>
      <c r="G342" s="87">
        <f>SUM(G343,G347,G356 )</f>
        <v>8270</v>
      </c>
    </row>
    <row r="343" spans="1:7" ht="15.75" x14ac:dyDescent="0.25">
      <c r="A343" s="11" t="s">
        <v>166</v>
      </c>
      <c r="B343" s="189">
        <v>10</v>
      </c>
      <c r="C343" s="5" t="s">
        <v>28</v>
      </c>
      <c r="D343" s="189" t="s">
        <v>167</v>
      </c>
      <c r="E343" s="5"/>
      <c r="F343" s="87">
        <f t="shared" ref="F343:G345" si="18">SUM(F344)</f>
        <v>2707</v>
      </c>
      <c r="G343" s="87">
        <f t="shared" si="18"/>
        <v>2842</v>
      </c>
    </row>
    <row r="344" spans="1:7" ht="15.75" x14ac:dyDescent="0.25">
      <c r="A344" s="6" t="s">
        <v>161</v>
      </c>
      <c r="B344" s="189">
        <v>10</v>
      </c>
      <c r="C344" s="5" t="s">
        <v>28</v>
      </c>
      <c r="D344" s="189" t="s">
        <v>167</v>
      </c>
      <c r="E344" s="5" t="s">
        <v>158</v>
      </c>
      <c r="F344" s="87">
        <f t="shared" si="18"/>
        <v>2707</v>
      </c>
      <c r="G344" s="87">
        <f t="shared" si="18"/>
        <v>2842</v>
      </c>
    </row>
    <row r="345" spans="1:7" ht="15.75" x14ac:dyDescent="0.25">
      <c r="A345" s="2" t="s">
        <v>169</v>
      </c>
      <c r="B345" s="189">
        <v>10</v>
      </c>
      <c r="C345" s="5" t="s">
        <v>28</v>
      </c>
      <c r="D345" s="189" t="s">
        <v>167</v>
      </c>
      <c r="E345" s="5" t="s">
        <v>170</v>
      </c>
      <c r="F345" s="87">
        <f t="shared" si="18"/>
        <v>2707</v>
      </c>
      <c r="G345" s="87">
        <f t="shared" si="18"/>
        <v>2842</v>
      </c>
    </row>
    <row r="346" spans="1:7" ht="16.5" customHeight="1" x14ac:dyDescent="0.25">
      <c r="A346" s="6" t="s">
        <v>172</v>
      </c>
      <c r="B346" s="189">
        <v>10</v>
      </c>
      <c r="C346" s="5" t="s">
        <v>28</v>
      </c>
      <c r="D346" s="189" t="s">
        <v>167</v>
      </c>
      <c r="E346" s="5" t="s">
        <v>171</v>
      </c>
      <c r="F346" s="41">
        <f>SUM(прил10!G200)</f>
        <v>2707</v>
      </c>
      <c r="G346" s="41">
        <f>SUM(прил10!H200)</f>
        <v>2842</v>
      </c>
    </row>
    <row r="347" spans="1:7" ht="31.5" x14ac:dyDescent="0.25">
      <c r="A347" s="11" t="s">
        <v>173</v>
      </c>
      <c r="B347" s="189">
        <v>10</v>
      </c>
      <c r="C347" s="5" t="s">
        <v>28</v>
      </c>
      <c r="D347" s="189" t="s">
        <v>174</v>
      </c>
      <c r="E347" s="5"/>
      <c r="F347" s="87">
        <f>SUM(F348,F352)</f>
        <v>5049</v>
      </c>
      <c r="G347" s="87">
        <f>SUM(G348,G352)</f>
        <v>5310</v>
      </c>
    </row>
    <row r="348" spans="1:7" ht="15.75" x14ac:dyDescent="0.25">
      <c r="A348" s="11" t="s">
        <v>175</v>
      </c>
      <c r="B348" s="189">
        <v>10</v>
      </c>
      <c r="C348" s="5" t="s">
        <v>28</v>
      </c>
      <c r="D348" s="189" t="s">
        <v>176</v>
      </c>
      <c r="E348" s="5"/>
      <c r="F348" s="87">
        <f t="shared" ref="F348:G350" si="19">SUM(F349)</f>
        <v>3700</v>
      </c>
      <c r="G348" s="87">
        <f t="shared" si="19"/>
        <v>3900</v>
      </c>
    </row>
    <row r="349" spans="1:7" ht="15.75" x14ac:dyDescent="0.25">
      <c r="A349" s="6" t="s">
        <v>161</v>
      </c>
      <c r="B349" s="189">
        <v>10</v>
      </c>
      <c r="C349" s="5" t="s">
        <v>28</v>
      </c>
      <c r="D349" s="189" t="s">
        <v>176</v>
      </c>
      <c r="E349" s="5" t="s">
        <v>158</v>
      </c>
      <c r="F349" s="87">
        <f t="shared" si="19"/>
        <v>3700</v>
      </c>
      <c r="G349" s="87">
        <f t="shared" si="19"/>
        <v>3900</v>
      </c>
    </row>
    <row r="350" spans="1:7" ht="15.75" x14ac:dyDescent="0.25">
      <c r="A350" s="2" t="s">
        <v>169</v>
      </c>
      <c r="B350" s="189">
        <v>10</v>
      </c>
      <c r="C350" s="5" t="s">
        <v>28</v>
      </c>
      <c r="D350" s="189" t="s">
        <v>176</v>
      </c>
      <c r="E350" s="5" t="s">
        <v>170</v>
      </c>
      <c r="F350" s="87">
        <f t="shared" si="19"/>
        <v>3700</v>
      </c>
      <c r="G350" s="87">
        <f t="shared" si="19"/>
        <v>3900</v>
      </c>
    </row>
    <row r="351" spans="1:7" ht="32.25" customHeight="1" x14ac:dyDescent="0.25">
      <c r="A351" s="6" t="s">
        <v>177</v>
      </c>
      <c r="B351" s="189">
        <v>10</v>
      </c>
      <c r="C351" s="5" t="s">
        <v>28</v>
      </c>
      <c r="D351" s="189" t="s">
        <v>176</v>
      </c>
      <c r="E351" s="5" t="s">
        <v>178</v>
      </c>
      <c r="F351" s="41">
        <f>SUM(прил10!G205)</f>
        <v>3700</v>
      </c>
      <c r="G351" s="41">
        <f>SUM(прил10!H205)</f>
        <v>3900</v>
      </c>
    </row>
    <row r="352" spans="1:7" ht="15.75" x14ac:dyDescent="0.25">
      <c r="A352" s="11" t="s">
        <v>180</v>
      </c>
      <c r="B352" s="189">
        <v>10</v>
      </c>
      <c r="C352" s="5" t="s">
        <v>28</v>
      </c>
      <c r="D352" s="189" t="s">
        <v>179</v>
      </c>
      <c r="E352" s="5"/>
      <c r="F352" s="87">
        <f t="shared" ref="F352:G354" si="20">SUM(F353)</f>
        <v>1349</v>
      </c>
      <c r="G352" s="87">
        <f t="shared" si="20"/>
        <v>1410</v>
      </c>
    </row>
    <row r="353" spans="1:7" ht="15.75" x14ac:dyDescent="0.25">
      <c r="A353" s="6" t="s">
        <v>161</v>
      </c>
      <c r="B353" s="189">
        <v>10</v>
      </c>
      <c r="C353" s="5" t="s">
        <v>28</v>
      </c>
      <c r="D353" s="189" t="s">
        <v>179</v>
      </c>
      <c r="E353" s="5" t="s">
        <v>158</v>
      </c>
      <c r="F353" s="87">
        <f t="shared" si="20"/>
        <v>1349</v>
      </c>
      <c r="G353" s="87">
        <f t="shared" si="20"/>
        <v>1410</v>
      </c>
    </row>
    <row r="354" spans="1:7" ht="15.75" x14ac:dyDescent="0.25">
      <c r="A354" s="2" t="s">
        <v>169</v>
      </c>
      <c r="B354" s="189">
        <v>10</v>
      </c>
      <c r="C354" s="5" t="s">
        <v>28</v>
      </c>
      <c r="D354" s="189" t="s">
        <v>179</v>
      </c>
      <c r="E354" s="5" t="s">
        <v>170</v>
      </c>
      <c r="F354" s="87">
        <f t="shared" si="20"/>
        <v>1349</v>
      </c>
      <c r="G354" s="87">
        <f t="shared" si="20"/>
        <v>1410</v>
      </c>
    </row>
    <row r="355" spans="1:7" ht="32.25" customHeight="1" x14ac:dyDescent="0.25">
      <c r="A355" s="6" t="s">
        <v>177</v>
      </c>
      <c r="B355" s="189">
        <v>10</v>
      </c>
      <c r="C355" s="5" t="s">
        <v>28</v>
      </c>
      <c r="D355" s="189" t="s">
        <v>179</v>
      </c>
      <c r="E355" s="5" t="s">
        <v>178</v>
      </c>
      <c r="F355" s="41">
        <f>SUM(прил10!G209)</f>
        <v>1349</v>
      </c>
      <c r="G355" s="41">
        <f>SUM(прил10!H209)</f>
        <v>1410</v>
      </c>
    </row>
    <row r="356" spans="1:7" ht="32.25" customHeight="1" x14ac:dyDescent="0.25">
      <c r="A356" s="11" t="s">
        <v>181</v>
      </c>
      <c r="B356" s="189">
        <v>10</v>
      </c>
      <c r="C356" s="5" t="s">
        <v>28</v>
      </c>
      <c r="D356" s="189" t="s">
        <v>182</v>
      </c>
      <c r="E356" s="5"/>
      <c r="F356" s="87">
        <f t="shared" ref="F356:G358" si="21">SUM(F357)</f>
        <v>111</v>
      </c>
      <c r="G356" s="87">
        <f t="shared" si="21"/>
        <v>118</v>
      </c>
    </row>
    <row r="357" spans="1:7" ht="15.75" x14ac:dyDescent="0.25">
      <c r="A357" s="6" t="s">
        <v>161</v>
      </c>
      <c r="B357" s="189">
        <v>10</v>
      </c>
      <c r="C357" s="5" t="s">
        <v>28</v>
      </c>
      <c r="D357" s="189" t="s">
        <v>182</v>
      </c>
      <c r="E357" s="5" t="s">
        <v>158</v>
      </c>
      <c r="F357" s="87">
        <f t="shared" si="21"/>
        <v>111</v>
      </c>
      <c r="G357" s="87">
        <f t="shared" si="21"/>
        <v>118</v>
      </c>
    </row>
    <row r="358" spans="1:7" ht="15.75" x14ac:dyDescent="0.25">
      <c r="A358" s="2" t="s">
        <v>169</v>
      </c>
      <c r="B358" s="189">
        <v>10</v>
      </c>
      <c r="C358" s="5" t="s">
        <v>28</v>
      </c>
      <c r="D358" s="189" t="s">
        <v>182</v>
      </c>
      <c r="E358" s="5" t="s">
        <v>170</v>
      </c>
      <c r="F358" s="87">
        <f t="shared" si="21"/>
        <v>111</v>
      </c>
      <c r="G358" s="87">
        <f t="shared" si="21"/>
        <v>118</v>
      </c>
    </row>
    <row r="359" spans="1:7" ht="32.25" customHeight="1" x14ac:dyDescent="0.25">
      <c r="A359" s="6" t="s">
        <v>177</v>
      </c>
      <c r="B359" s="189">
        <v>10</v>
      </c>
      <c r="C359" s="5" t="s">
        <v>28</v>
      </c>
      <c r="D359" s="189" t="s">
        <v>182</v>
      </c>
      <c r="E359" s="5" t="s">
        <v>178</v>
      </c>
      <c r="F359" s="41">
        <f>SUM(прил10!G213)</f>
        <v>111</v>
      </c>
      <c r="G359" s="41">
        <f>SUM(прил10!H213)</f>
        <v>118</v>
      </c>
    </row>
    <row r="360" spans="1:7" ht="15.75" x14ac:dyDescent="0.25">
      <c r="A360" s="11" t="s">
        <v>183</v>
      </c>
      <c r="B360" s="189">
        <v>10</v>
      </c>
      <c r="C360" s="5" t="s">
        <v>28</v>
      </c>
      <c r="D360" s="189" t="s">
        <v>184</v>
      </c>
      <c r="E360" s="5"/>
      <c r="F360" s="87">
        <f>SUM(F361,F365)</f>
        <v>726</v>
      </c>
      <c r="G360" s="87">
        <f>SUM(G361,G365)</f>
        <v>748</v>
      </c>
    </row>
    <row r="361" spans="1:7" ht="48.75" customHeight="1" x14ac:dyDescent="0.25">
      <c r="A361" s="11" t="s">
        <v>185</v>
      </c>
      <c r="B361" s="189">
        <v>10</v>
      </c>
      <c r="C361" s="5" t="s">
        <v>28</v>
      </c>
      <c r="D361" s="189" t="s">
        <v>186</v>
      </c>
      <c r="E361" s="5"/>
      <c r="F361" s="87">
        <f t="shared" ref="F361:G363" si="22">SUM(F362)</f>
        <v>238</v>
      </c>
      <c r="G361" s="87">
        <f t="shared" si="22"/>
        <v>238</v>
      </c>
    </row>
    <row r="362" spans="1:7" ht="17.25" customHeight="1" x14ac:dyDescent="0.25">
      <c r="A362" s="6" t="s">
        <v>161</v>
      </c>
      <c r="B362" s="189">
        <v>10</v>
      </c>
      <c r="C362" s="5" t="s">
        <v>28</v>
      </c>
      <c r="D362" s="189" t="s">
        <v>186</v>
      </c>
      <c r="E362" s="5" t="s">
        <v>158</v>
      </c>
      <c r="F362" s="87">
        <f t="shared" si="22"/>
        <v>238</v>
      </c>
      <c r="G362" s="87">
        <f t="shared" si="22"/>
        <v>238</v>
      </c>
    </row>
    <row r="363" spans="1:7" ht="16.5" customHeight="1" x14ac:dyDescent="0.25">
      <c r="A363" s="2" t="s">
        <v>169</v>
      </c>
      <c r="B363" s="189">
        <v>10</v>
      </c>
      <c r="C363" s="5" t="s">
        <v>28</v>
      </c>
      <c r="D363" s="189" t="s">
        <v>186</v>
      </c>
      <c r="E363" s="5" t="s">
        <v>170</v>
      </c>
      <c r="F363" s="87">
        <f t="shared" si="22"/>
        <v>238</v>
      </c>
      <c r="G363" s="87">
        <f t="shared" si="22"/>
        <v>238</v>
      </c>
    </row>
    <row r="364" spans="1:7" ht="17.25" customHeight="1" x14ac:dyDescent="0.25">
      <c r="A364" s="6" t="s">
        <v>172</v>
      </c>
      <c r="B364" s="189">
        <v>10</v>
      </c>
      <c r="C364" s="5" t="s">
        <v>28</v>
      </c>
      <c r="D364" s="189" t="s">
        <v>186</v>
      </c>
      <c r="E364" s="5" t="s">
        <v>171</v>
      </c>
      <c r="F364" s="41">
        <f>SUM(прил10!G366)</f>
        <v>238</v>
      </c>
      <c r="G364" s="41">
        <f>SUM(прил10!H366)</f>
        <v>238</v>
      </c>
    </row>
    <row r="365" spans="1:7" ht="47.25" x14ac:dyDescent="0.25">
      <c r="A365" s="11" t="s">
        <v>188</v>
      </c>
      <c r="B365" s="189">
        <v>10</v>
      </c>
      <c r="C365" s="5" t="s">
        <v>28</v>
      </c>
      <c r="D365" s="189" t="s">
        <v>187</v>
      </c>
      <c r="E365" s="5"/>
      <c r="F365" s="87">
        <f t="shared" ref="F365:G367" si="23">SUM(F366)</f>
        <v>488</v>
      </c>
      <c r="G365" s="87">
        <f t="shared" si="23"/>
        <v>510</v>
      </c>
    </row>
    <row r="366" spans="1:7" ht="15.75" x14ac:dyDescent="0.25">
      <c r="A366" s="6" t="s">
        <v>161</v>
      </c>
      <c r="B366" s="189">
        <v>10</v>
      </c>
      <c r="C366" s="5" t="s">
        <v>28</v>
      </c>
      <c r="D366" s="189" t="s">
        <v>187</v>
      </c>
      <c r="E366" s="5" t="s">
        <v>158</v>
      </c>
      <c r="F366" s="87">
        <f t="shared" si="23"/>
        <v>488</v>
      </c>
      <c r="G366" s="87">
        <f t="shared" si="23"/>
        <v>510</v>
      </c>
    </row>
    <row r="367" spans="1:7" ht="16.5" customHeight="1" x14ac:dyDescent="0.25">
      <c r="A367" s="2" t="s">
        <v>169</v>
      </c>
      <c r="B367" s="189">
        <v>10</v>
      </c>
      <c r="C367" s="5" t="s">
        <v>28</v>
      </c>
      <c r="D367" s="189" t="s">
        <v>187</v>
      </c>
      <c r="E367" s="5" t="s">
        <v>170</v>
      </c>
      <c r="F367" s="87">
        <f t="shared" si="23"/>
        <v>488</v>
      </c>
      <c r="G367" s="87">
        <f t="shared" si="23"/>
        <v>510</v>
      </c>
    </row>
    <row r="368" spans="1:7" s="94" customFormat="1" ht="33" customHeight="1" x14ac:dyDescent="0.25">
      <c r="A368" s="88" t="s">
        <v>177</v>
      </c>
      <c r="B368" s="206">
        <v>10</v>
      </c>
      <c r="C368" s="92" t="s">
        <v>28</v>
      </c>
      <c r="D368" s="206" t="s">
        <v>187</v>
      </c>
      <c r="E368" s="92" t="s">
        <v>178</v>
      </c>
      <c r="F368" s="93">
        <f>SUM(прил10!G218)</f>
        <v>488</v>
      </c>
      <c r="G368" s="93">
        <f>SUM(прил10!H218)</f>
        <v>510</v>
      </c>
    </row>
    <row r="369" spans="1:7" ht="15.75" x14ac:dyDescent="0.25">
      <c r="A369" s="106" t="s">
        <v>45</v>
      </c>
      <c r="B369" s="80">
        <v>10</v>
      </c>
      <c r="C369" s="77" t="s">
        <v>28</v>
      </c>
      <c r="D369" s="80" t="s">
        <v>46</v>
      </c>
      <c r="E369" s="77"/>
      <c r="F369" s="78">
        <f>SUM(F370)</f>
        <v>8718</v>
      </c>
      <c r="G369" s="78">
        <f>SUM(G370)</f>
        <v>9172</v>
      </c>
    </row>
    <row r="370" spans="1:7" ht="94.5" x14ac:dyDescent="0.25">
      <c r="A370" s="14" t="s">
        <v>47</v>
      </c>
      <c r="B370" s="189">
        <v>10</v>
      </c>
      <c r="C370" s="5" t="s">
        <v>28</v>
      </c>
      <c r="D370" s="189" t="s">
        <v>48</v>
      </c>
      <c r="E370" s="5"/>
      <c r="F370" s="87">
        <f>SUM(F371,F375)</f>
        <v>8718</v>
      </c>
      <c r="G370" s="87">
        <f>SUM(G371,G375)</f>
        <v>9172</v>
      </c>
    </row>
    <row r="371" spans="1:7" ht="47.25" x14ac:dyDescent="0.25">
      <c r="A371" s="11" t="s">
        <v>189</v>
      </c>
      <c r="B371" s="189">
        <v>10</v>
      </c>
      <c r="C371" s="5" t="s">
        <v>28</v>
      </c>
      <c r="D371" s="189" t="s">
        <v>190</v>
      </c>
      <c r="E371" s="5"/>
      <c r="F371" s="87">
        <f t="shared" ref="F371:G373" si="24">SUM(F372)</f>
        <v>704</v>
      </c>
      <c r="G371" s="87">
        <f t="shared" si="24"/>
        <v>741</v>
      </c>
    </row>
    <row r="372" spans="1:7" ht="15.75" x14ac:dyDescent="0.25">
      <c r="A372" s="6" t="s">
        <v>161</v>
      </c>
      <c r="B372" s="189">
        <v>10</v>
      </c>
      <c r="C372" s="5" t="s">
        <v>28</v>
      </c>
      <c r="D372" s="189" t="s">
        <v>190</v>
      </c>
      <c r="E372" s="5" t="s">
        <v>158</v>
      </c>
      <c r="F372" s="87">
        <f t="shared" si="24"/>
        <v>704</v>
      </c>
      <c r="G372" s="87">
        <f t="shared" si="24"/>
        <v>741</v>
      </c>
    </row>
    <row r="373" spans="1:7" ht="15.75" x14ac:dyDescent="0.25">
      <c r="A373" s="2" t="s">
        <v>169</v>
      </c>
      <c r="B373" s="189">
        <v>10</v>
      </c>
      <c r="C373" s="5" t="s">
        <v>28</v>
      </c>
      <c r="D373" s="189" t="s">
        <v>190</v>
      </c>
      <c r="E373" s="5" t="s">
        <v>170</v>
      </c>
      <c r="F373" s="87">
        <f t="shared" si="24"/>
        <v>704</v>
      </c>
      <c r="G373" s="87">
        <f t="shared" si="24"/>
        <v>741</v>
      </c>
    </row>
    <row r="374" spans="1:7" ht="33.75" customHeight="1" x14ac:dyDescent="0.25">
      <c r="A374" s="6" t="s">
        <v>177</v>
      </c>
      <c r="B374" s="189">
        <v>10</v>
      </c>
      <c r="C374" s="5" t="s">
        <v>28</v>
      </c>
      <c r="D374" s="189" t="s">
        <v>190</v>
      </c>
      <c r="E374" s="5" t="s">
        <v>178</v>
      </c>
      <c r="F374" s="41">
        <f>SUM(прил10!G459)</f>
        <v>704</v>
      </c>
      <c r="G374" s="41">
        <f>SUM(прил10!H459)</f>
        <v>741</v>
      </c>
    </row>
    <row r="375" spans="1:7" ht="78.75" x14ac:dyDescent="0.25">
      <c r="A375" s="11" t="s">
        <v>191</v>
      </c>
      <c r="B375" s="189">
        <v>10</v>
      </c>
      <c r="C375" s="5" t="s">
        <v>28</v>
      </c>
      <c r="D375" s="189" t="s">
        <v>192</v>
      </c>
      <c r="E375" s="5"/>
      <c r="F375" s="87">
        <f t="shared" ref="F375:G377" si="25">SUM(F376)</f>
        <v>8014</v>
      </c>
      <c r="G375" s="87">
        <f t="shared" si="25"/>
        <v>8431</v>
      </c>
    </row>
    <row r="376" spans="1:7" ht="15.75" x14ac:dyDescent="0.25">
      <c r="A376" s="6" t="s">
        <v>161</v>
      </c>
      <c r="B376" s="189">
        <v>10</v>
      </c>
      <c r="C376" s="5" t="s">
        <v>28</v>
      </c>
      <c r="D376" s="189" t="s">
        <v>192</v>
      </c>
      <c r="E376" s="5" t="s">
        <v>158</v>
      </c>
      <c r="F376" s="87">
        <f t="shared" si="25"/>
        <v>8014</v>
      </c>
      <c r="G376" s="87">
        <f t="shared" si="25"/>
        <v>8431</v>
      </c>
    </row>
    <row r="377" spans="1:7" ht="15.75" x14ac:dyDescent="0.25">
      <c r="A377" s="2" t="s">
        <v>169</v>
      </c>
      <c r="B377" s="189">
        <v>10</v>
      </c>
      <c r="C377" s="5" t="s">
        <v>28</v>
      </c>
      <c r="D377" s="189" t="s">
        <v>192</v>
      </c>
      <c r="E377" s="5" t="s">
        <v>170</v>
      </c>
      <c r="F377" s="87">
        <f t="shared" si="25"/>
        <v>8014</v>
      </c>
      <c r="G377" s="87">
        <f t="shared" si="25"/>
        <v>8431</v>
      </c>
    </row>
    <row r="378" spans="1:7" ht="30.75" customHeight="1" x14ac:dyDescent="0.25">
      <c r="A378" s="6" t="s">
        <v>177</v>
      </c>
      <c r="B378" s="189">
        <v>10</v>
      </c>
      <c r="C378" s="5" t="s">
        <v>28</v>
      </c>
      <c r="D378" s="189" t="s">
        <v>192</v>
      </c>
      <c r="E378" s="5" t="s">
        <v>178</v>
      </c>
      <c r="F378" s="41">
        <f>SUM(прил10!G463,прил10!G372)</f>
        <v>8014</v>
      </c>
      <c r="G378" s="41">
        <f>SUM(прил10!H463,прил10!H372)</f>
        <v>8431</v>
      </c>
    </row>
    <row r="379" spans="1:7" ht="15.75" x14ac:dyDescent="0.25">
      <c r="A379" s="102" t="s">
        <v>193</v>
      </c>
      <c r="B379" s="103">
        <v>10</v>
      </c>
      <c r="C379" s="64" t="s">
        <v>44</v>
      </c>
      <c r="D379" s="103"/>
      <c r="E379" s="63"/>
      <c r="F379" s="67">
        <f>SUM(F380)</f>
        <v>3560</v>
      </c>
      <c r="G379" s="67">
        <f>SUM(G380)</f>
        <v>3682</v>
      </c>
    </row>
    <row r="380" spans="1:7" ht="15.75" x14ac:dyDescent="0.25">
      <c r="A380" s="106" t="s">
        <v>117</v>
      </c>
      <c r="B380" s="80">
        <v>10</v>
      </c>
      <c r="C380" s="77" t="s">
        <v>44</v>
      </c>
      <c r="D380" s="80" t="s">
        <v>118</v>
      </c>
      <c r="E380" s="77"/>
      <c r="F380" s="78">
        <f>SUM(F381,F386)</f>
        <v>3560</v>
      </c>
      <c r="G380" s="78">
        <f>SUM(G381,G386)</f>
        <v>3682</v>
      </c>
    </row>
    <row r="381" spans="1:7" ht="47.25" x14ac:dyDescent="0.25">
      <c r="A381" s="14" t="s">
        <v>194</v>
      </c>
      <c r="B381" s="18">
        <v>10</v>
      </c>
      <c r="C381" s="5" t="s">
        <v>44</v>
      </c>
      <c r="D381" s="18" t="s">
        <v>195</v>
      </c>
      <c r="E381" s="5"/>
      <c r="F381" s="87">
        <f t="shared" ref="F381:G384" si="26">SUM(F382)</f>
        <v>315</v>
      </c>
      <c r="G381" s="87">
        <f t="shared" si="26"/>
        <v>315</v>
      </c>
    </row>
    <row r="382" spans="1:7" ht="63" x14ac:dyDescent="0.25">
      <c r="A382" s="11" t="s">
        <v>197</v>
      </c>
      <c r="B382" s="18">
        <v>10</v>
      </c>
      <c r="C382" s="5" t="s">
        <v>44</v>
      </c>
      <c r="D382" s="18" t="s">
        <v>196</v>
      </c>
      <c r="E382" s="5"/>
      <c r="F382" s="87">
        <f t="shared" si="26"/>
        <v>315</v>
      </c>
      <c r="G382" s="87">
        <f t="shared" si="26"/>
        <v>315</v>
      </c>
    </row>
    <row r="383" spans="1:7" ht="15.75" x14ac:dyDescent="0.25">
      <c r="A383" s="6" t="s">
        <v>161</v>
      </c>
      <c r="B383" s="189">
        <v>10</v>
      </c>
      <c r="C383" s="5" t="s">
        <v>44</v>
      </c>
      <c r="D383" s="18" t="s">
        <v>196</v>
      </c>
      <c r="E383" s="5" t="s">
        <v>158</v>
      </c>
      <c r="F383" s="87">
        <f t="shared" si="26"/>
        <v>315</v>
      </c>
      <c r="G383" s="87">
        <f t="shared" si="26"/>
        <v>315</v>
      </c>
    </row>
    <row r="384" spans="1:7" ht="15.75" x14ac:dyDescent="0.25">
      <c r="A384" s="2" t="s">
        <v>169</v>
      </c>
      <c r="B384" s="189">
        <v>10</v>
      </c>
      <c r="C384" s="5" t="s">
        <v>44</v>
      </c>
      <c r="D384" s="18" t="s">
        <v>196</v>
      </c>
      <c r="E384" s="5" t="s">
        <v>170</v>
      </c>
      <c r="F384" s="87">
        <f t="shared" si="26"/>
        <v>315</v>
      </c>
      <c r="G384" s="87">
        <f t="shared" si="26"/>
        <v>315</v>
      </c>
    </row>
    <row r="385" spans="1:7" ht="16.5" customHeight="1" x14ac:dyDescent="0.25">
      <c r="A385" s="6" t="s">
        <v>172</v>
      </c>
      <c r="B385" s="189">
        <v>10</v>
      </c>
      <c r="C385" s="5" t="s">
        <v>44</v>
      </c>
      <c r="D385" s="18" t="s">
        <v>196</v>
      </c>
      <c r="E385" s="5" t="s">
        <v>171</v>
      </c>
      <c r="F385" s="41">
        <f>SUM(прил10!G379)</f>
        <v>315</v>
      </c>
      <c r="G385" s="41">
        <f>SUM(прил10!H379)</f>
        <v>315</v>
      </c>
    </row>
    <row r="386" spans="1:7" ht="31.5" x14ac:dyDescent="0.25">
      <c r="A386" s="11" t="s">
        <v>221</v>
      </c>
      <c r="B386" s="189">
        <v>10</v>
      </c>
      <c r="C386" s="5" t="s">
        <v>44</v>
      </c>
      <c r="D386" s="189" t="s">
        <v>198</v>
      </c>
      <c r="E386" s="5"/>
      <c r="F386" s="87">
        <f t="shared" ref="F386:G388" si="27">SUM(F387)</f>
        <v>3245</v>
      </c>
      <c r="G386" s="87">
        <f t="shared" si="27"/>
        <v>3367</v>
      </c>
    </row>
    <row r="387" spans="1:7" ht="15.75" x14ac:dyDescent="0.25">
      <c r="A387" s="6" t="s">
        <v>161</v>
      </c>
      <c r="B387" s="189">
        <v>10</v>
      </c>
      <c r="C387" s="5" t="s">
        <v>44</v>
      </c>
      <c r="D387" s="189" t="s">
        <v>198</v>
      </c>
      <c r="E387" s="5" t="s">
        <v>158</v>
      </c>
      <c r="F387" s="87">
        <f t="shared" si="27"/>
        <v>3245</v>
      </c>
      <c r="G387" s="87">
        <f t="shared" si="27"/>
        <v>3367</v>
      </c>
    </row>
    <row r="388" spans="1:7" ht="15.75" x14ac:dyDescent="0.25">
      <c r="A388" s="2" t="s">
        <v>169</v>
      </c>
      <c r="B388" s="189">
        <v>10</v>
      </c>
      <c r="C388" s="5" t="s">
        <v>44</v>
      </c>
      <c r="D388" s="189" t="s">
        <v>198</v>
      </c>
      <c r="E388" s="5" t="s">
        <v>170</v>
      </c>
      <c r="F388" s="87">
        <f t="shared" si="27"/>
        <v>3245</v>
      </c>
      <c r="G388" s="87">
        <f t="shared" si="27"/>
        <v>3367</v>
      </c>
    </row>
    <row r="389" spans="1:7" ht="17.25" customHeight="1" x14ac:dyDescent="0.25">
      <c r="A389" s="6" t="s">
        <v>172</v>
      </c>
      <c r="B389" s="189">
        <v>10</v>
      </c>
      <c r="C389" s="5" t="s">
        <v>44</v>
      </c>
      <c r="D389" s="189" t="s">
        <v>198</v>
      </c>
      <c r="E389" s="5" t="s">
        <v>171</v>
      </c>
      <c r="F389" s="41">
        <f>SUM(прил10!G143)</f>
        <v>3245</v>
      </c>
      <c r="G389" s="41">
        <f>SUM(прил10!H143)</f>
        <v>3367</v>
      </c>
    </row>
    <row r="390" spans="1:7" ht="15.75" x14ac:dyDescent="0.25">
      <c r="A390" s="98" t="s">
        <v>199</v>
      </c>
      <c r="B390" s="100">
        <v>11</v>
      </c>
      <c r="C390" s="100"/>
      <c r="D390" s="43"/>
      <c r="E390" s="43"/>
      <c r="F390" s="50">
        <f t="shared" ref="F390:G395" si="28">SUM(F391)</f>
        <v>137</v>
      </c>
      <c r="G390" s="50">
        <f t="shared" si="28"/>
        <v>137</v>
      </c>
    </row>
    <row r="391" spans="1:7" ht="15.75" x14ac:dyDescent="0.25">
      <c r="A391" s="102" t="s">
        <v>200</v>
      </c>
      <c r="B391" s="103">
        <v>11</v>
      </c>
      <c r="C391" s="64" t="s">
        <v>17</v>
      </c>
      <c r="D391" s="103"/>
      <c r="E391" s="63"/>
      <c r="F391" s="67">
        <f t="shared" si="28"/>
        <v>137</v>
      </c>
      <c r="G391" s="67">
        <f t="shared" si="28"/>
        <v>137</v>
      </c>
    </row>
    <row r="392" spans="1:7" ht="15.75" x14ac:dyDescent="0.25">
      <c r="A392" s="86" t="s">
        <v>125</v>
      </c>
      <c r="B392" s="77" t="s">
        <v>201</v>
      </c>
      <c r="C392" s="77" t="s">
        <v>17</v>
      </c>
      <c r="D392" s="80" t="s">
        <v>124</v>
      </c>
      <c r="E392" s="77"/>
      <c r="F392" s="78">
        <f t="shared" si="28"/>
        <v>137</v>
      </c>
      <c r="G392" s="78">
        <f t="shared" si="28"/>
        <v>137</v>
      </c>
    </row>
    <row r="393" spans="1:7" ht="31.5" x14ac:dyDescent="0.25">
      <c r="A393" s="6" t="s">
        <v>129</v>
      </c>
      <c r="B393" s="5" t="s">
        <v>201</v>
      </c>
      <c r="C393" s="5" t="s">
        <v>17</v>
      </c>
      <c r="D393" s="189" t="s">
        <v>128</v>
      </c>
      <c r="E393" s="5"/>
      <c r="F393" s="87">
        <f t="shared" si="28"/>
        <v>137</v>
      </c>
      <c r="G393" s="87">
        <f t="shared" si="28"/>
        <v>137</v>
      </c>
    </row>
    <row r="394" spans="1:7" ht="15.75" x14ac:dyDescent="0.25">
      <c r="A394" s="6" t="s">
        <v>31</v>
      </c>
      <c r="B394" s="5" t="s">
        <v>201</v>
      </c>
      <c r="C394" s="5" t="s">
        <v>17</v>
      </c>
      <c r="D394" s="189" t="s">
        <v>128</v>
      </c>
      <c r="E394" s="5" t="s">
        <v>32</v>
      </c>
      <c r="F394" s="87">
        <f t="shared" si="28"/>
        <v>137</v>
      </c>
      <c r="G394" s="87">
        <f t="shared" si="28"/>
        <v>137</v>
      </c>
    </row>
    <row r="395" spans="1:7" ht="16.5" customHeight="1" x14ac:dyDescent="0.25">
      <c r="A395" s="6" t="s">
        <v>33</v>
      </c>
      <c r="B395" s="5" t="s">
        <v>201</v>
      </c>
      <c r="C395" s="5" t="s">
        <v>17</v>
      </c>
      <c r="D395" s="189" t="s">
        <v>128</v>
      </c>
      <c r="E395" s="5" t="s">
        <v>34</v>
      </c>
      <c r="F395" s="87">
        <f t="shared" si="28"/>
        <v>137</v>
      </c>
      <c r="G395" s="87">
        <f t="shared" si="28"/>
        <v>137</v>
      </c>
    </row>
    <row r="396" spans="1:7" ht="15.75" customHeight="1" x14ac:dyDescent="0.25">
      <c r="A396" s="6" t="s">
        <v>35</v>
      </c>
      <c r="B396" s="5" t="s">
        <v>201</v>
      </c>
      <c r="C396" s="5" t="s">
        <v>17</v>
      </c>
      <c r="D396" s="189" t="s">
        <v>128</v>
      </c>
      <c r="E396" s="5" t="s">
        <v>36</v>
      </c>
      <c r="F396" s="41">
        <f>SUM(прил10!G150)</f>
        <v>137</v>
      </c>
      <c r="G396" s="41">
        <f>SUM(прил10!H150)</f>
        <v>137</v>
      </c>
    </row>
    <row r="397" spans="1:7" ht="31.5" x14ac:dyDescent="0.25">
      <c r="A397" s="101" t="s">
        <v>204</v>
      </c>
      <c r="B397" s="44" t="s">
        <v>203</v>
      </c>
      <c r="C397" s="43"/>
      <c r="D397" s="43"/>
      <c r="E397" s="43"/>
      <c r="F397" s="50">
        <f t="shared" ref="F397:G400" si="29">SUM(F398)</f>
        <v>0</v>
      </c>
      <c r="G397" s="50">
        <f t="shared" si="29"/>
        <v>0</v>
      </c>
    </row>
    <row r="398" spans="1:7" ht="18" customHeight="1" x14ac:dyDescent="0.25">
      <c r="A398" s="104" t="s">
        <v>205</v>
      </c>
      <c r="B398" s="64" t="s">
        <v>203</v>
      </c>
      <c r="C398" s="64" t="s">
        <v>15</v>
      </c>
      <c r="D398" s="63"/>
      <c r="E398" s="63"/>
      <c r="F398" s="67">
        <f t="shared" si="29"/>
        <v>0</v>
      </c>
      <c r="G398" s="67">
        <f t="shared" si="29"/>
        <v>0</v>
      </c>
    </row>
    <row r="399" spans="1:7" ht="15.75" x14ac:dyDescent="0.25">
      <c r="A399" s="76" t="s">
        <v>207</v>
      </c>
      <c r="B399" s="77" t="s">
        <v>203</v>
      </c>
      <c r="C399" s="77" t="s">
        <v>15</v>
      </c>
      <c r="D399" s="77" t="s">
        <v>206</v>
      </c>
      <c r="E399" s="77"/>
      <c r="F399" s="78">
        <f t="shared" si="29"/>
        <v>0</v>
      </c>
      <c r="G399" s="78">
        <f t="shared" si="29"/>
        <v>0</v>
      </c>
    </row>
    <row r="400" spans="1:7" ht="15.75" x14ac:dyDescent="0.25">
      <c r="A400" s="2" t="s">
        <v>208</v>
      </c>
      <c r="B400" s="5" t="s">
        <v>203</v>
      </c>
      <c r="C400" s="5" t="s">
        <v>15</v>
      </c>
      <c r="D400" s="5" t="s">
        <v>206</v>
      </c>
      <c r="E400" s="5" t="s">
        <v>209</v>
      </c>
      <c r="F400" s="87">
        <f t="shared" si="29"/>
        <v>0</v>
      </c>
      <c r="G400" s="87">
        <f t="shared" si="29"/>
        <v>0</v>
      </c>
    </row>
    <row r="401" spans="1:7" ht="31.5" x14ac:dyDescent="0.25">
      <c r="A401" s="6" t="s">
        <v>210</v>
      </c>
      <c r="B401" s="182" t="s">
        <v>203</v>
      </c>
      <c r="C401" s="182" t="s">
        <v>15</v>
      </c>
      <c r="D401" s="182" t="s">
        <v>206</v>
      </c>
      <c r="E401" s="182" t="s">
        <v>211</v>
      </c>
      <c r="F401" s="109">
        <f>SUM(прил10!G223)</f>
        <v>0</v>
      </c>
      <c r="G401" s="109">
        <f>SUM(прил10!H223)</f>
        <v>0</v>
      </c>
    </row>
    <row r="402" spans="1:7" ht="47.25" x14ac:dyDescent="0.25">
      <c r="A402" s="98" t="s">
        <v>212</v>
      </c>
      <c r="B402" s="100">
        <v>14</v>
      </c>
      <c r="C402" s="100"/>
      <c r="D402" s="100"/>
      <c r="E402" s="43"/>
      <c r="F402" s="50">
        <f t="shared" ref="F402:G408" si="30">SUM(F403)</f>
        <v>9915</v>
      </c>
      <c r="G402" s="50">
        <f t="shared" si="30"/>
        <v>9915</v>
      </c>
    </row>
    <row r="403" spans="1:7" ht="31.5" x14ac:dyDescent="0.25">
      <c r="A403" s="102" t="s">
        <v>213</v>
      </c>
      <c r="B403" s="103">
        <v>14</v>
      </c>
      <c r="C403" s="64" t="s">
        <v>15</v>
      </c>
      <c r="D403" s="103"/>
      <c r="E403" s="63"/>
      <c r="F403" s="67">
        <f t="shared" si="30"/>
        <v>9915</v>
      </c>
      <c r="G403" s="67">
        <f t="shared" si="30"/>
        <v>9915</v>
      </c>
    </row>
    <row r="404" spans="1:7" ht="15.75" x14ac:dyDescent="0.25">
      <c r="A404" s="106" t="s">
        <v>214</v>
      </c>
      <c r="B404" s="80">
        <v>14</v>
      </c>
      <c r="C404" s="77" t="s">
        <v>15</v>
      </c>
      <c r="D404" s="80" t="s">
        <v>215</v>
      </c>
      <c r="E404" s="77"/>
      <c r="F404" s="78">
        <f t="shared" si="30"/>
        <v>9915</v>
      </c>
      <c r="G404" s="78">
        <f t="shared" si="30"/>
        <v>9915</v>
      </c>
    </row>
    <row r="405" spans="1:7" ht="15.75" x14ac:dyDescent="0.25">
      <c r="A405" s="11" t="s">
        <v>214</v>
      </c>
      <c r="B405" s="189">
        <v>14</v>
      </c>
      <c r="C405" s="5" t="s">
        <v>15</v>
      </c>
      <c r="D405" s="189" t="s">
        <v>216</v>
      </c>
      <c r="E405" s="5"/>
      <c r="F405" s="87">
        <f t="shared" si="30"/>
        <v>9915</v>
      </c>
      <c r="G405" s="87">
        <f t="shared" si="30"/>
        <v>9915</v>
      </c>
    </row>
    <row r="406" spans="1:7" ht="31.5" x14ac:dyDescent="0.25">
      <c r="A406" s="11" t="s">
        <v>217</v>
      </c>
      <c r="B406" s="189">
        <v>14</v>
      </c>
      <c r="C406" s="5" t="s">
        <v>15</v>
      </c>
      <c r="D406" s="189" t="s">
        <v>218</v>
      </c>
      <c r="E406" s="5"/>
      <c r="F406" s="87">
        <f t="shared" si="30"/>
        <v>9915</v>
      </c>
      <c r="G406" s="87">
        <f t="shared" si="30"/>
        <v>9915</v>
      </c>
    </row>
    <row r="407" spans="1:7" ht="15.75" x14ac:dyDescent="0.25">
      <c r="A407" s="11" t="s">
        <v>45</v>
      </c>
      <c r="B407" s="189">
        <v>14</v>
      </c>
      <c r="C407" s="5" t="s">
        <v>15</v>
      </c>
      <c r="D407" s="189" t="s">
        <v>218</v>
      </c>
      <c r="E407" s="5" t="s">
        <v>516</v>
      </c>
      <c r="F407" s="87">
        <f t="shared" si="30"/>
        <v>9915</v>
      </c>
      <c r="G407" s="87">
        <f t="shared" si="30"/>
        <v>9915</v>
      </c>
    </row>
    <row r="408" spans="1:7" ht="15.75" x14ac:dyDescent="0.25">
      <c r="A408" s="11" t="s">
        <v>519</v>
      </c>
      <c r="B408" s="189">
        <v>14</v>
      </c>
      <c r="C408" s="5" t="s">
        <v>15</v>
      </c>
      <c r="D408" s="189" t="s">
        <v>218</v>
      </c>
      <c r="E408" s="5" t="s">
        <v>517</v>
      </c>
      <c r="F408" s="110">
        <f t="shared" si="30"/>
        <v>9915</v>
      </c>
      <c r="G408" s="110">
        <f t="shared" si="30"/>
        <v>9915</v>
      </c>
    </row>
    <row r="409" spans="1:7" ht="31.5" customHeight="1" x14ac:dyDescent="0.25">
      <c r="A409" s="6" t="s">
        <v>520</v>
      </c>
      <c r="B409" s="181">
        <v>14</v>
      </c>
      <c r="C409" s="182" t="s">
        <v>15</v>
      </c>
      <c r="D409" s="181" t="s">
        <v>218</v>
      </c>
      <c r="E409" s="182" t="s">
        <v>518</v>
      </c>
      <c r="F409" s="109">
        <f>SUM(прил10!G231)</f>
        <v>9915</v>
      </c>
      <c r="G409" s="109">
        <f>SUM(прил10!H231)</f>
        <v>9915</v>
      </c>
    </row>
  </sheetData>
  <mergeCells count="9">
    <mergeCell ref="F13:G13"/>
    <mergeCell ref="A9:E9"/>
    <mergeCell ref="A10:E10"/>
    <mergeCell ref="A11:E11"/>
    <mergeCell ref="A13:A14"/>
    <mergeCell ref="B13:B14"/>
    <mergeCell ref="C13:C14"/>
    <mergeCell ref="D13:D14"/>
    <mergeCell ref="E13:E14"/>
  </mergeCells>
  <pageMargins left="0.78740157480314965" right="0.19685039370078741" top="0.74803149606299213" bottom="0.74803149606299213" header="0.31496062992125984" footer="0.31496062992125984"/>
  <pageSetup paperSize="9" scale="75" orientation="portrait" blackAndWhite="1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3"/>
  <sheetViews>
    <sheetView view="pageBreakPreview" topLeftCell="A121" zoomScale="91" zoomScaleNormal="100" zoomScaleSheetLayoutView="91" workbookViewId="0">
      <selection activeCell="D8" sqref="D8"/>
    </sheetView>
  </sheetViews>
  <sheetFormatPr defaultRowHeight="15" x14ac:dyDescent="0.25"/>
  <cols>
    <col min="1" max="1" width="75.5703125" customWidth="1"/>
    <col min="2" max="2" width="6" customWidth="1"/>
    <col min="3" max="3" width="4.5703125" customWidth="1"/>
    <col min="4" max="4" width="4" customWidth="1"/>
    <col min="5" max="5" width="10.42578125" customWidth="1"/>
    <col min="6" max="6" width="6" customWidth="1"/>
    <col min="7" max="7" width="12.42578125" customWidth="1"/>
    <col min="8" max="8" width="2.28515625" customWidth="1"/>
  </cols>
  <sheetData>
    <row r="1" spans="1:7" x14ac:dyDescent="0.25">
      <c r="D1" s="8" t="s">
        <v>593</v>
      </c>
      <c r="E1" s="4"/>
    </row>
    <row r="2" spans="1:7" x14ac:dyDescent="0.25">
      <c r="D2" s="8" t="s">
        <v>11</v>
      </c>
    </row>
    <row r="3" spans="1:7" x14ac:dyDescent="0.25">
      <c r="D3" s="8" t="s">
        <v>10</v>
      </c>
    </row>
    <row r="4" spans="1:7" x14ac:dyDescent="0.25">
      <c r="D4" s="8" t="s">
        <v>12</v>
      </c>
    </row>
    <row r="5" spans="1:7" x14ac:dyDescent="0.25">
      <c r="D5" s="8" t="s">
        <v>219</v>
      </c>
    </row>
    <row r="6" spans="1:7" x14ac:dyDescent="0.25">
      <c r="D6" s="8" t="s">
        <v>220</v>
      </c>
    </row>
    <row r="7" spans="1:7" x14ac:dyDescent="0.25">
      <c r="D7" s="9" t="s">
        <v>684</v>
      </c>
    </row>
    <row r="9" spans="1:7" ht="18.75" x14ac:dyDescent="0.3">
      <c r="A9" s="258" t="s">
        <v>547</v>
      </c>
      <c r="B9" s="258"/>
      <c r="C9" s="270"/>
      <c r="D9" s="270"/>
      <c r="E9" s="270"/>
      <c r="F9" s="270"/>
    </row>
    <row r="10" spans="1:7" ht="18.75" x14ac:dyDescent="0.3">
      <c r="A10" s="261" t="s">
        <v>548</v>
      </c>
      <c r="B10" s="258"/>
      <c r="C10" s="270"/>
      <c r="D10" s="270"/>
      <c r="E10" s="270"/>
      <c r="F10" s="270"/>
    </row>
    <row r="11" spans="1:7" ht="18.75" x14ac:dyDescent="0.3">
      <c r="A11" s="258" t="s">
        <v>546</v>
      </c>
      <c r="B11" s="258"/>
      <c r="C11" s="270"/>
      <c r="D11" s="270"/>
      <c r="E11" s="270"/>
      <c r="F11" s="270"/>
    </row>
    <row r="12" spans="1:7" ht="15.75" x14ac:dyDescent="0.25">
      <c r="C12" s="3"/>
      <c r="G12" t="s">
        <v>9</v>
      </c>
    </row>
    <row r="13" spans="1:7" ht="34.5" customHeight="1" x14ac:dyDescent="0.25">
      <c r="A13" s="30" t="s">
        <v>0</v>
      </c>
      <c r="B13" s="30" t="s">
        <v>222</v>
      </c>
      <c r="C13" s="30" t="s">
        <v>1</v>
      </c>
      <c r="D13" s="30" t="s">
        <v>2</v>
      </c>
      <c r="E13" s="30" t="s">
        <v>3</v>
      </c>
      <c r="F13" s="30" t="s">
        <v>4</v>
      </c>
      <c r="G13" s="30" t="s">
        <v>5</v>
      </c>
    </row>
    <row r="14" spans="1:7" ht="15.75" x14ac:dyDescent="0.25">
      <c r="A14" s="95" t="s">
        <v>13</v>
      </c>
      <c r="B14" s="95"/>
      <c r="C14" s="96"/>
      <c r="D14" s="96"/>
      <c r="E14" s="96"/>
      <c r="F14" s="96"/>
      <c r="G14" s="123">
        <f>SUM(G15,G151,G232,G246,G380)</f>
        <v>188523.6</v>
      </c>
    </row>
    <row r="15" spans="1:7" ht="15.75" x14ac:dyDescent="0.25">
      <c r="A15" s="240" t="s">
        <v>223</v>
      </c>
      <c r="B15" s="57" t="s">
        <v>224</v>
      </c>
      <c r="C15" s="58"/>
      <c r="D15" s="58"/>
      <c r="E15" s="58"/>
      <c r="F15" s="58"/>
      <c r="G15" s="114">
        <f>SUM(G16,G113,G126,G137,G144)</f>
        <v>22233.8</v>
      </c>
    </row>
    <row r="16" spans="1:7" ht="15.75" x14ac:dyDescent="0.25">
      <c r="A16" s="42" t="s">
        <v>14</v>
      </c>
      <c r="B16" s="43" t="s">
        <v>224</v>
      </c>
      <c r="C16" s="43" t="s">
        <v>15</v>
      </c>
      <c r="D16" s="43"/>
      <c r="E16" s="44"/>
      <c r="F16" s="44"/>
      <c r="G16" s="50">
        <f>SUM(G17,G23,G74,G80,G85)</f>
        <v>17636.8</v>
      </c>
    </row>
    <row r="17" spans="1:7" ht="31.5" x14ac:dyDescent="0.25">
      <c r="A17" s="62" t="s">
        <v>16</v>
      </c>
      <c r="B17" s="63" t="s">
        <v>224</v>
      </c>
      <c r="C17" s="63" t="s">
        <v>15</v>
      </c>
      <c r="D17" s="63" t="s">
        <v>17</v>
      </c>
      <c r="E17" s="64"/>
      <c r="F17" s="64"/>
      <c r="G17" s="67">
        <f>SUM(G18)</f>
        <v>967</v>
      </c>
    </row>
    <row r="18" spans="1:7" ht="31.5" x14ac:dyDescent="0.25">
      <c r="A18" s="76" t="s">
        <v>680</v>
      </c>
      <c r="B18" s="77" t="s">
        <v>224</v>
      </c>
      <c r="C18" s="77" t="s">
        <v>15</v>
      </c>
      <c r="D18" s="77" t="s">
        <v>17</v>
      </c>
      <c r="E18" s="77" t="s">
        <v>18</v>
      </c>
      <c r="F18" s="77"/>
      <c r="G18" s="78">
        <f>SUM(G19)</f>
        <v>967</v>
      </c>
    </row>
    <row r="19" spans="1:7" ht="15.75" x14ac:dyDescent="0.25">
      <c r="A19" s="6" t="s">
        <v>19</v>
      </c>
      <c r="B19" s="5" t="s">
        <v>224</v>
      </c>
      <c r="C19" s="5" t="s">
        <v>15</v>
      </c>
      <c r="D19" s="5" t="s">
        <v>17</v>
      </c>
      <c r="E19" s="5" t="s">
        <v>20</v>
      </c>
      <c r="F19" s="5"/>
      <c r="G19" s="87">
        <f>SUM(G20)</f>
        <v>967</v>
      </c>
    </row>
    <row r="20" spans="1:7" ht="31.5" x14ac:dyDescent="0.25">
      <c r="A20" s="6" t="s">
        <v>21</v>
      </c>
      <c r="B20" s="5" t="s">
        <v>224</v>
      </c>
      <c r="C20" s="5" t="s">
        <v>15</v>
      </c>
      <c r="D20" s="5" t="s">
        <v>17</v>
      </c>
      <c r="E20" s="5" t="s">
        <v>20</v>
      </c>
      <c r="F20" s="5" t="s">
        <v>22</v>
      </c>
      <c r="G20" s="87">
        <f>SUM(G21)</f>
        <v>967</v>
      </c>
    </row>
    <row r="21" spans="1:7" ht="15.75" x14ac:dyDescent="0.25">
      <c r="A21" s="6" t="s">
        <v>23</v>
      </c>
      <c r="B21" s="5" t="s">
        <v>224</v>
      </c>
      <c r="C21" s="5" t="s">
        <v>15</v>
      </c>
      <c r="D21" s="5" t="s">
        <v>17</v>
      </c>
      <c r="E21" s="5" t="s">
        <v>20</v>
      </c>
      <c r="F21" s="5" t="s">
        <v>24</v>
      </c>
      <c r="G21" s="87">
        <f>SUM(G22)</f>
        <v>967</v>
      </c>
    </row>
    <row r="22" spans="1:7" ht="15.75" x14ac:dyDescent="0.25">
      <c r="A22" s="6" t="s">
        <v>25</v>
      </c>
      <c r="B22" s="5" t="s">
        <v>224</v>
      </c>
      <c r="C22" s="5" t="s">
        <v>15</v>
      </c>
      <c r="D22" s="5" t="s">
        <v>17</v>
      </c>
      <c r="E22" s="5" t="s">
        <v>20</v>
      </c>
      <c r="F22" s="5" t="s">
        <v>26</v>
      </c>
      <c r="G22" s="41">
        <v>967</v>
      </c>
    </row>
    <row r="23" spans="1:7" ht="47.25" x14ac:dyDescent="0.25">
      <c r="A23" s="62" t="s">
        <v>43</v>
      </c>
      <c r="B23" s="63" t="s">
        <v>224</v>
      </c>
      <c r="C23" s="66" t="s">
        <v>15</v>
      </c>
      <c r="D23" s="63" t="s">
        <v>44</v>
      </c>
      <c r="E23" s="63"/>
      <c r="F23" s="63"/>
      <c r="G23" s="67">
        <f>SUM(G24,G37)</f>
        <v>11936</v>
      </c>
    </row>
    <row r="24" spans="1:7" ht="31.5" x14ac:dyDescent="0.25">
      <c r="A24" s="76" t="s">
        <v>680</v>
      </c>
      <c r="B24" s="77" t="s">
        <v>224</v>
      </c>
      <c r="C24" s="77" t="s">
        <v>15</v>
      </c>
      <c r="D24" s="77" t="s">
        <v>44</v>
      </c>
      <c r="E24" s="77" t="s">
        <v>18</v>
      </c>
      <c r="F24" s="77"/>
      <c r="G24" s="78">
        <f>SUM(G25)</f>
        <v>10295</v>
      </c>
    </row>
    <row r="25" spans="1:7" ht="15.75" x14ac:dyDescent="0.25">
      <c r="A25" s="6" t="s">
        <v>30</v>
      </c>
      <c r="B25" s="5" t="s">
        <v>224</v>
      </c>
      <c r="C25" s="5" t="s">
        <v>15</v>
      </c>
      <c r="D25" s="5" t="s">
        <v>44</v>
      </c>
      <c r="E25" s="5" t="s">
        <v>29</v>
      </c>
      <c r="F25" s="5"/>
      <c r="G25" s="87">
        <f>SUM(G26,G29,G33)</f>
        <v>10295</v>
      </c>
    </row>
    <row r="26" spans="1:7" ht="31.5" x14ac:dyDescent="0.25">
      <c r="A26" s="6" t="s">
        <v>21</v>
      </c>
      <c r="B26" s="5" t="s">
        <v>224</v>
      </c>
      <c r="C26" s="5" t="s">
        <v>15</v>
      </c>
      <c r="D26" s="5" t="s">
        <v>44</v>
      </c>
      <c r="E26" s="5" t="s">
        <v>29</v>
      </c>
      <c r="F26" s="5" t="s">
        <v>22</v>
      </c>
      <c r="G26" s="87">
        <f>SUM(G27)</f>
        <v>9745</v>
      </c>
    </row>
    <row r="27" spans="1:7" ht="15.75" x14ac:dyDescent="0.25">
      <c r="A27" s="6" t="s">
        <v>23</v>
      </c>
      <c r="B27" s="5" t="s">
        <v>224</v>
      </c>
      <c r="C27" s="5" t="s">
        <v>15</v>
      </c>
      <c r="D27" s="5" t="s">
        <v>44</v>
      </c>
      <c r="E27" s="5" t="s">
        <v>29</v>
      </c>
      <c r="F27" s="5" t="s">
        <v>24</v>
      </c>
      <c r="G27" s="87">
        <f>SUM(G28)</f>
        <v>9745</v>
      </c>
    </row>
    <row r="28" spans="1:7" ht="15.75" x14ac:dyDescent="0.25">
      <c r="A28" s="6" t="s">
        <v>25</v>
      </c>
      <c r="B28" s="5" t="s">
        <v>224</v>
      </c>
      <c r="C28" s="5" t="s">
        <v>15</v>
      </c>
      <c r="D28" s="5" t="s">
        <v>44</v>
      </c>
      <c r="E28" s="5" t="s">
        <v>29</v>
      </c>
      <c r="F28" s="5" t="s">
        <v>26</v>
      </c>
      <c r="G28" s="41">
        <v>9745</v>
      </c>
    </row>
    <row r="29" spans="1:7" ht="15.75" x14ac:dyDescent="0.25">
      <c r="A29" s="6" t="s">
        <v>31</v>
      </c>
      <c r="B29" s="5" t="s">
        <v>224</v>
      </c>
      <c r="C29" s="5" t="s">
        <v>15</v>
      </c>
      <c r="D29" s="5" t="s">
        <v>44</v>
      </c>
      <c r="E29" s="5" t="s">
        <v>29</v>
      </c>
      <c r="F29" s="5" t="s">
        <v>32</v>
      </c>
      <c r="G29" s="87">
        <f>SUM(G30)</f>
        <v>455</v>
      </c>
    </row>
    <row r="30" spans="1:7" ht="18" customHeight="1" x14ac:dyDescent="0.25">
      <c r="A30" s="6" t="s">
        <v>33</v>
      </c>
      <c r="B30" s="5" t="s">
        <v>224</v>
      </c>
      <c r="C30" s="5" t="s">
        <v>15</v>
      </c>
      <c r="D30" s="5" t="s">
        <v>44</v>
      </c>
      <c r="E30" s="5" t="s">
        <v>29</v>
      </c>
      <c r="F30" s="5" t="s">
        <v>34</v>
      </c>
      <c r="G30" s="87">
        <f>SUM(G31:G32)</f>
        <v>455</v>
      </c>
    </row>
    <row r="31" spans="1:7" ht="31.5" customHeight="1" x14ac:dyDescent="0.25">
      <c r="A31" s="6" t="s">
        <v>534</v>
      </c>
      <c r="B31" s="5" t="s">
        <v>224</v>
      </c>
      <c r="C31" s="5" t="s">
        <v>15</v>
      </c>
      <c r="D31" s="5" t="s">
        <v>44</v>
      </c>
      <c r="E31" s="5" t="s">
        <v>29</v>
      </c>
      <c r="F31" s="5" t="s">
        <v>533</v>
      </c>
      <c r="G31" s="115">
        <v>191.5</v>
      </c>
    </row>
    <row r="32" spans="1:7" ht="18" customHeight="1" x14ac:dyDescent="0.25">
      <c r="A32" s="6" t="s">
        <v>35</v>
      </c>
      <c r="B32" s="5" t="s">
        <v>224</v>
      </c>
      <c r="C32" s="5" t="s">
        <v>15</v>
      </c>
      <c r="D32" s="5" t="s">
        <v>44</v>
      </c>
      <c r="E32" s="5" t="s">
        <v>29</v>
      </c>
      <c r="F32" s="5" t="s">
        <v>36</v>
      </c>
      <c r="G32" s="41">
        <v>263.5</v>
      </c>
    </row>
    <row r="33" spans="1:7" ht="15.75" x14ac:dyDescent="0.25">
      <c r="A33" s="6" t="s">
        <v>38</v>
      </c>
      <c r="B33" s="5" t="s">
        <v>224</v>
      </c>
      <c r="C33" s="5" t="s">
        <v>15</v>
      </c>
      <c r="D33" s="5" t="s">
        <v>44</v>
      </c>
      <c r="E33" s="5" t="s">
        <v>29</v>
      </c>
      <c r="F33" s="5" t="s">
        <v>37</v>
      </c>
      <c r="G33" s="87">
        <f>SUM(G34)</f>
        <v>95</v>
      </c>
    </row>
    <row r="34" spans="1:7" ht="17.25" customHeight="1" x14ac:dyDescent="0.25">
      <c r="A34" s="6" t="s">
        <v>343</v>
      </c>
      <c r="B34" s="5" t="s">
        <v>224</v>
      </c>
      <c r="C34" s="5" t="s">
        <v>15</v>
      </c>
      <c r="D34" s="5" t="s">
        <v>44</v>
      </c>
      <c r="E34" s="5" t="s">
        <v>29</v>
      </c>
      <c r="F34" s="5" t="s">
        <v>39</v>
      </c>
      <c r="G34" s="87">
        <f>SUM(G35:G36)</f>
        <v>95</v>
      </c>
    </row>
    <row r="35" spans="1:7" ht="17.25" customHeight="1" x14ac:dyDescent="0.25">
      <c r="A35" s="6" t="s">
        <v>345</v>
      </c>
      <c r="B35" s="5" t="s">
        <v>224</v>
      </c>
      <c r="C35" s="5" t="s">
        <v>15</v>
      </c>
      <c r="D35" s="5" t="s">
        <v>44</v>
      </c>
      <c r="E35" s="5" t="s">
        <v>29</v>
      </c>
      <c r="F35" s="5" t="s">
        <v>42</v>
      </c>
      <c r="G35" s="115">
        <v>88</v>
      </c>
    </row>
    <row r="36" spans="1:7" ht="16.5" customHeight="1" x14ac:dyDescent="0.25">
      <c r="A36" s="6" t="s">
        <v>41</v>
      </c>
      <c r="B36" s="5" t="s">
        <v>224</v>
      </c>
      <c r="C36" s="10" t="s">
        <v>15</v>
      </c>
      <c r="D36" s="5" t="s">
        <v>44</v>
      </c>
      <c r="E36" s="10" t="s">
        <v>29</v>
      </c>
      <c r="F36" s="5" t="s">
        <v>86</v>
      </c>
      <c r="G36" s="41">
        <v>7</v>
      </c>
    </row>
    <row r="37" spans="1:7" ht="15.75" x14ac:dyDescent="0.25">
      <c r="A37" s="76" t="s">
        <v>45</v>
      </c>
      <c r="B37" s="77" t="s">
        <v>224</v>
      </c>
      <c r="C37" s="79" t="s">
        <v>15</v>
      </c>
      <c r="D37" s="77" t="s">
        <v>44</v>
      </c>
      <c r="E37" s="80" t="s">
        <v>46</v>
      </c>
      <c r="F37" s="81"/>
      <c r="G37" s="78">
        <f>SUM(G38)</f>
        <v>1641</v>
      </c>
    </row>
    <row r="38" spans="1:7" ht="81.75" customHeight="1" x14ac:dyDescent="0.25">
      <c r="A38" s="22" t="s">
        <v>47</v>
      </c>
      <c r="B38" s="5" t="s">
        <v>224</v>
      </c>
      <c r="C38" s="10" t="s">
        <v>15</v>
      </c>
      <c r="D38" s="5" t="s">
        <v>44</v>
      </c>
      <c r="E38" s="12" t="s">
        <v>48</v>
      </c>
      <c r="F38" s="13"/>
      <c r="G38" s="87">
        <f>SUM(G39,G46,G53,G60,G67)</f>
        <v>1641</v>
      </c>
    </row>
    <row r="39" spans="1:7" ht="31.5" x14ac:dyDescent="0.25">
      <c r="A39" s="6" t="s">
        <v>49</v>
      </c>
      <c r="B39" s="5" t="s">
        <v>224</v>
      </c>
      <c r="C39" s="5" t="s">
        <v>15</v>
      </c>
      <c r="D39" s="5" t="s">
        <v>44</v>
      </c>
      <c r="E39" s="12" t="s">
        <v>50</v>
      </c>
      <c r="F39" s="13"/>
      <c r="G39" s="87">
        <f>SUM(G40,G43)</f>
        <v>219</v>
      </c>
    </row>
    <row r="40" spans="1:7" ht="31.5" x14ac:dyDescent="0.25">
      <c r="A40" s="6" t="s">
        <v>21</v>
      </c>
      <c r="B40" s="5" t="s">
        <v>224</v>
      </c>
      <c r="C40" s="5" t="s">
        <v>15</v>
      </c>
      <c r="D40" s="5" t="s">
        <v>44</v>
      </c>
      <c r="E40" s="12" t="s">
        <v>50</v>
      </c>
      <c r="F40" s="5" t="s">
        <v>22</v>
      </c>
      <c r="G40" s="87">
        <f>SUM(G41)</f>
        <v>208</v>
      </c>
    </row>
    <row r="41" spans="1:7" ht="15.75" x14ac:dyDescent="0.25">
      <c r="A41" s="6" t="s">
        <v>23</v>
      </c>
      <c r="B41" s="5" t="s">
        <v>224</v>
      </c>
      <c r="C41" s="5" t="s">
        <v>15</v>
      </c>
      <c r="D41" s="5" t="s">
        <v>44</v>
      </c>
      <c r="E41" s="12" t="s">
        <v>50</v>
      </c>
      <c r="F41" s="5" t="s">
        <v>24</v>
      </c>
      <c r="G41" s="87">
        <f>SUM(G42)</f>
        <v>208</v>
      </c>
    </row>
    <row r="42" spans="1:7" ht="15.75" x14ac:dyDescent="0.25">
      <c r="A42" s="6" t="s">
        <v>25</v>
      </c>
      <c r="B42" s="5" t="s">
        <v>224</v>
      </c>
      <c r="C42" s="5" t="s">
        <v>15</v>
      </c>
      <c r="D42" s="5" t="s">
        <v>44</v>
      </c>
      <c r="E42" s="12" t="s">
        <v>50</v>
      </c>
      <c r="F42" s="5" t="s">
        <v>26</v>
      </c>
      <c r="G42" s="41">
        <v>208</v>
      </c>
    </row>
    <row r="43" spans="1:7" ht="15.75" x14ac:dyDescent="0.25">
      <c r="A43" s="6" t="s">
        <v>31</v>
      </c>
      <c r="B43" s="5" t="s">
        <v>224</v>
      </c>
      <c r="C43" s="5" t="s">
        <v>15</v>
      </c>
      <c r="D43" s="5" t="s">
        <v>44</v>
      </c>
      <c r="E43" s="12" t="s">
        <v>50</v>
      </c>
      <c r="F43" s="5" t="s">
        <v>32</v>
      </c>
      <c r="G43" s="87">
        <f>SUM(G44)</f>
        <v>11</v>
      </c>
    </row>
    <row r="44" spans="1:7" ht="18.75" customHeight="1" x14ac:dyDescent="0.25">
      <c r="A44" s="6" t="s">
        <v>33</v>
      </c>
      <c r="B44" s="5" t="s">
        <v>224</v>
      </c>
      <c r="C44" s="5" t="s">
        <v>15</v>
      </c>
      <c r="D44" s="5" t="s">
        <v>44</v>
      </c>
      <c r="E44" s="12" t="s">
        <v>50</v>
      </c>
      <c r="F44" s="5" t="s">
        <v>34</v>
      </c>
      <c r="G44" s="87">
        <f>SUM(G45)</f>
        <v>11</v>
      </c>
    </row>
    <row r="45" spans="1:7" ht="18.75" customHeight="1" x14ac:dyDescent="0.25">
      <c r="A45" s="6" t="s">
        <v>35</v>
      </c>
      <c r="B45" s="5" t="s">
        <v>224</v>
      </c>
      <c r="C45" s="10" t="s">
        <v>15</v>
      </c>
      <c r="D45" s="10" t="s">
        <v>44</v>
      </c>
      <c r="E45" s="15" t="s">
        <v>50</v>
      </c>
      <c r="F45" s="5" t="s">
        <v>36</v>
      </c>
      <c r="G45" s="41">
        <v>11</v>
      </c>
    </row>
    <row r="46" spans="1:7" ht="47.25" x14ac:dyDescent="0.25">
      <c r="A46" s="6" t="s">
        <v>53</v>
      </c>
      <c r="B46" s="5" t="s">
        <v>224</v>
      </c>
      <c r="C46" s="5" t="s">
        <v>15</v>
      </c>
      <c r="D46" s="5" t="s">
        <v>44</v>
      </c>
      <c r="E46" s="12" t="s">
        <v>54</v>
      </c>
      <c r="F46" s="13"/>
      <c r="G46" s="87">
        <f>SUM(G47,G50)</f>
        <v>237</v>
      </c>
    </row>
    <row r="47" spans="1:7" ht="31.5" x14ac:dyDescent="0.25">
      <c r="A47" s="6" t="s">
        <v>21</v>
      </c>
      <c r="B47" s="5" t="s">
        <v>224</v>
      </c>
      <c r="C47" s="16" t="s">
        <v>15</v>
      </c>
      <c r="D47" s="16" t="s">
        <v>44</v>
      </c>
      <c r="E47" s="12" t="s">
        <v>54</v>
      </c>
      <c r="F47" s="5" t="s">
        <v>22</v>
      </c>
      <c r="G47" s="87">
        <f>SUM(G48)</f>
        <v>230</v>
      </c>
    </row>
    <row r="48" spans="1:7" ht="15.75" x14ac:dyDescent="0.25">
      <c r="A48" s="6" t="s">
        <v>23</v>
      </c>
      <c r="B48" s="5" t="s">
        <v>224</v>
      </c>
      <c r="C48" s="10" t="s">
        <v>15</v>
      </c>
      <c r="D48" s="10" t="s">
        <v>44</v>
      </c>
      <c r="E48" s="12" t="s">
        <v>54</v>
      </c>
      <c r="F48" s="5" t="s">
        <v>24</v>
      </c>
      <c r="G48" s="87">
        <f>SUM(G49)</f>
        <v>230</v>
      </c>
    </row>
    <row r="49" spans="1:7" ht="15.75" x14ac:dyDescent="0.25">
      <c r="A49" s="6" t="s">
        <v>25</v>
      </c>
      <c r="B49" s="5" t="s">
        <v>224</v>
      </c>
      <c r="C49" s="10" t="s">
        <v>15</v>
      </c>
      <c r="D49" s="10" t="s">
        <v>44</v>
      </c>
      <c r="E49" s="12" t="s">
        <v>54</v>
      </c>
      <c r="F49" s="5" t="s">
        <v>26</v>
      </c>
      <c r="G49" s="41">
        <v>230</v>
      </c>
    </row>
    <row r="50" spans="1:7" ht="15.75" x14ac:dyDescent="0.25">
      <c r="A50" s="6" t="s">
        <v>31</v>
      </c>
      <c r="B50" s="5" t="s">
        <v>224</v>
      </c>
      <c r="C50" s="10" t="s">
        <v>15</v>
      </c>
      <c r="D50" s="10" t="s">
        <v>44</v>
      </c>
      <c r="E50" s="12" t="s">
        <v>54</v>
      </c>
      <c r="F50" s="5" t="s">
        <v>32</v>
      </c>
      <c r="G50" s="87">
        <f>SUM(G51)</f>
        <v>7</v>
      </c>
    </row>
    <row r="51" spans="1:7" ht="17.25" customHeight="1" x14ac:dyDescent="0.25">
      <c r="A51" s="6" t="s">
        <v>33</v>
      </c>
      <c r="B51" s="5" t="s">
        <v>224</v>
      </c>
      <c r="C51" s="10" t="s">
        <v>15</v>
      </c>
      <c r="D51" s="10" t="s">
        <v>44</v>
      </c>
      <c r="E51" s="12" t="s">
        <v>54</v>
      </c>
      <c r="F51" s="5" t="s">
        <v>34</v>
      </c>
      <c r="G51" s="87">
        <f>SUM(G52)</f>
        <v>7</v>
      </c>
    </row>
    <row r="52" spans="1:7" ht="17.25" customHeight="1" x14ac:dyDescent="0.25">
      <c r="A52" s="6" t="s">
        <v>35</v>
      </c>
      <c r="B52" s="5" t="s">
        <v>224</v>
      </c>
      <c r="C52" s="10" t="s">
        <v>15</v>
      </c>
      <c r="D52" s="10" t="s">
        <v>44</v>
      </c>
      <c r="E52" s="12" t="s">
        <v>54</v>
      </c>
      <c r="F52" s="5" t="s">
        <v>36</v>
      </c>
      <c r="G52" s="41">
        <v>7</v>
      </c>
    </row>
    <row r="53" spans="1:7" ht="47.25" x14ac:dyDescent="0.25">
      <c r="A53" s="6" t="s">
        <v>56</v>
      </c>
      <c r="B53" s="5" t="s">
        <v>224</v>
      </c>
      <c r="C53" s="17" t="s">
        <v>15</v>
      </c>
      <c r="D53" s="10" t="s">
        <v>44</v>
      </c>
      <c r="E53" s="5" t="s">
        <v>55</v>
      </c>
      <c r="F53" s="5"/>
      <c r="G53" s="87">
        <f>SUM(G54,G57)</f>
        <v>237</v>
      </c>
    </row>
    <row r="54" spans="1:7" ht="31.5" x14ac:dyDescent="0.25">
      <c r="A54" s="6" t="s">
        <v>21</v>
      </c>
      <c r="B54" s="5" t="s">
        <v>224</v>
      </c>
      <c r="C54" s="10" t="s">
        <v>15</v>
      </c>
      <c r="D54" s="10" t="s">
        <v>44</v>
      </c>
      <c r="E54" s="5" t="s">
        <v>55</v>
      </c>
      <c r="F54" s="5" t="s">
        <v>22</v>
      </c>
      <c r="G54" s="87">
        <f>SUM(G55)</f>
        <v>237</v>
      </c>
    </row>
    <row r="55" spans="1:7" ht="15.75" x14ac:dyDescent="0.25">
      <c r="A55" s="6" t="s">
        <v>23</v>
      </c>
      <c r="B55" s="5" t="s">
        <v>224</v>
      </c>
      <c r="C55" s="10" t="s">
        <v>15</v>
      </c>
      <c r="D55" s="10" t="s">
        <v>44</v>
      </c>
      <c r="E55" s="5" t="s">
        <v>55</v>
      </c>
      <c r="F55" s="5" t="s">
        <v>24</v>
      </c>
      <c r="G55" s="87">
        <f>SUM(G56)</f>
        <v>237</v>
      </c>
    </row>
    <row r="56" spans="1:7" ht="15.75" x14ac:dyDescent="0.25">
      <c r="A56" s="6" t="s">
        <v>25</v>
      </c>
      <c r="B56" s="5" t="s">
        <v>224</v>
      </c>
      <c r="C56" s="10" t="s">
        <v>15</v>
      </c>
      <c r="D56" s="10" t="s">
        <v>44</v>
      </c>
      <c r="E56" s="5" t="s">
        <v>55</v>
      </c>
      <c r="F56" s="5" t="s">
        <v>26</v>
      </c>
      <c r="G56" s="41">
        <v>237</v>
      </c>
    </row>
    <row r="57" spans="1:7" ht="15.75" x14ac:dyDescent="0.25">
      <c r="A57" s="6" t="s">
        <v>31</v>
      </c>
      <c r="B57" s="5" t="s">
        <v>224</v>
      </c>
      <c r="C57" s="10" t="s">
        <v>15</v>
      </c>
      <c r="D57" s="10" t="s">
        <v>44</v>
      </c>
      <c r="E57" s="5" t="s">
        <v>55</v>
      </c>
      <c r="F57" s="5" t="s">
        <v>32</v>
      </c>
      <c r="G57" s="87">
        <f>SUM(G58)</f>
        <v>0</v>
      </c>
    </row>
    <row r="58" spans="1:7" ht="17.25" customHeight="1" x14ac:dyDescent="0.25">
      <c r="A58" s="6" t="s">
        <v>33</v>
      </c>
      <c r="B58" s="5" t="s">
        <v>224</v>
      </c>
      <c r="C58" s="10" t="s">
        <v>15</v>
      </c>
      <c r="D58" s="10" t="s">
        <v>44</v>
      </c>
      <c r="E58" s="5" t="s">
        <v>55</v>
      </c>
      <c r="F58" s="5" t="s">
        <v>34</v>
      </c>
      <c r="G58" s="87">
        <f>SUM(G59)</f>
        <v>0</v>
      </c>
    </row>
    <row r="59" spans="1:7" ht="18.75" customHeight="1" x14ac:dyDescent="0.25">
      <c r="A59" s="6" t="s">
        <v>35</v>
      </c>
      <c r="B59" s="5" t="s">
        <v>224</v>
      </c>
      <c r="C59" s="10" t="s">
        <v>15</v>
      </c>
      <c r="D59" s="10" t="s">
        <v>44</v>
      </c>
      <c r="E59" s="5" t="s">
        <v>55</v>
      </c>
      <c r="F59" s="5" t="s">
        <v>36</v>
      </c>
      <c r="G59" s="41"/>
    </row>
    <row r="60" spans="1:7" ht="31.5" x14ac:dyDescent="0.25">
      <c r="A60" s="6" t="s">
        <v>58</v>
      </c>
      <c r="B60" s="5" t="s">
        <v>224</v>
      </c>
      <c r="C60" s="17" t="s">
        <v>15</v>
      </c>
      <c r="D60" s="10" t="s">
        <v>44</v>
      </c>
      <c r="E60" s="5" t="s">
        <v>57</v>
      </c>
      <c r="F60" s="5"/>
      <c r="G60" s="87">
        <f>SUM(G61,G64)</f>
        <v>237</v>
      </c>
    </row>
    <row r="61" spans="1:7" ht="31.5" x14ac:dyDescent="0.25">
      <c r="A61" s="6" t="s">
        <v>21</v>
      </c>
      <c r="B61" s="5" t="s">
        <v>224</v>
      </c>
      <c r="C61" s="10" t="s">
        <v>15</v>
      </c>
      <c r="D61" s="10" t="s">
        <v>44</v>
      </c>
      <c r="E61" s="5" t="s">
        <v>57</v>
      </c>
      <c r="F61" s="5" t="s">
        <v>22</v>
      </c>
      <c r="G61" s="87">
        <f>SUM(G62)</f>
        <v>237</v>
      </c>
    </row>
    <row r="62" spans="1:7" ht="15.75" x14ac:dyDescent="0.25">
      <c r="A62" s="6" t="s">
        <v>23</v>
      </c>
      <c r="B62" s="5" t="s">
        <v>224</v>
      </c>
      <c r="C62" s="10" t="s">
        <v>15</v>
      </c>
      <c r="D62" s="10" t="s">
        <v>44</v>
      </c>
      <c r="E62" s="5" t="s">
        <v>57</v>
      </c>
      <c r="F62" s="5" t="s">
        <v>24</v>
      </c>
      <c r="G62" s="87">
        <f>SUM(G63)</f>
        <v>237</v>
      </c>
    </row>
    <row r="63" spans="1:7" ht="15.75" x14ac:dyDescent="0.25">
      <c r="A63" s="6" t="s">
        <v>25</v>
      </c>
      <c r="B63" s="5" t="s">
        <v>224</v>
      </c>
      <c r="C63" s="10" t="s">
        <v>15</v>
      </c>
      <c r="D63" s="10" t="s">
        <v>44</v>
      </c>
      <c r="E63" s="5" t="s">
        <v>57</v>
      </c>
      <c r="F63" s="5" t="s">
        <v>26</v>
      </c>
      <c r="G63" s="41">
        <v>237</v>
      </c>
    </row>
    <row r="64" spans="1:7" ht="15.75" hidden="1" x14ac:dyDescent="0.25">
      <c r="A64" s="6" t="s">
        <v>31</v>
      </c>
      <c r="B64" s="5" t="s">
        <v>224</v>
      </c>
      <c r="C64" s="10" t="s">
        <v>15</v>
      </c>
      <c r="D64" s="10" t="s">
        <v>44</v>
      </c>
      <c r="E64" s="5" t="s">
        <v>57</v>
      </c>
      <c r="F64" s="5" t="s">
        <v>32</v>
      </c>
      <c r="G64" s="87">
        <f>SUM(G65)</f>
        <v>0</v>
      </c>
    </row>
    <row r="65" spans="1:7" ht="18.75" hidden="1" customHeight="1" x14ac:dyDescent="0.25">
      <c r="A65" s="6" t="s">
        <v>33</v>
      </c>
      <c r="B65" s="5" t="s">
        <v>224</v>
      </c>
      <c r="C65" s="10" t="s">
        <v>15</v>
      </c>
      <c r="D65" s="10" t="s">
        <v>44</v>
      </c>
      <c r="E65" s="5" t="s">
        <v>57</v>
      </c>
      <c r="F65" s="5" t="s">
        <v>34</v>
      </c>
      <c r="G65" s="87">
        <f>SUM(G66)</f>
        <v>0</v>
      </c>
    </row>
    <row r="66" spans="1:7" ht="17.25" hidden="1" customHeight="1" x14ac:dyDescent="0.25">
      <c r="A66" s="6" t="s">
        <v>35</v>
      </c>
      <c r="B66" s="5" t="s">
        <v>224</v>
      </c>
      <c r="C66" s="10" t="s">
        <v>15</v>
      </c>
      <c r="D66" s="10" t="s">
        <v>44</v>
      </c>
      <c r="E66" s="5" t="s">
        <v>57</v>
      </c>
      <c r="F66" s="5" t="s">
        <v>36</v>
      </c>
      <c r="G66" s="41"/>
    </row>
    <row r="67" spans="1:7" ht="47.25" x14ac:dyDescent="0.25">
      <c r="A67" s="6" t="s">
        <v>59</v>
      </c>
      <c r="B67" s="5" t="s">
        <v>224</v>
      </c>
      <c r="C67" s="10" t="s">
        <v>15</v>
      </c>
      <c r="D67" s="10" t="s">
        <v>44</v>
      </c>
      <c r="E67" s="5" t="s">
        <v>60</v>
      </c>
      <c r="F67" s="5"/>
      <c r="G67" s="87">
        <f>SUM(G68,G71)</f>
        <v>711</v>
      </c>
    </row>
    <row r="68" spans="1:7" ht="31.5" x14ac:dyDescent="0.25">
      <c r="A68" s="6" t="s">
        <v>21</v>
      </c>
      <c r="B68" s="5" t="s">
        <v>224</v>
      </c>
      <c r="C68" s="10" t="s">
        <v>15</v>
      </c>
      <c r="D68" s="10" t="s">
        <v>44</v>
      </c>
      <c r="E68" s="5" t="s">
        <v>60</v>
      </c>
      <c r="F68" s="5" t="s">
        <v>22</v>
      </c>
      <c r="G68" s="87">
        <f>SUM(G69)</f>
        <v>711</v>
      </c>
    </row>
    <row r="69" spans="1:7" ht="15.75" x14ac:dyDescent="0.25">
      <c r="A69" s="6" t="s">
        <v>23</v>
      </c>
      <c r="B69" s="5" t="s">
        <v>224</v>
      </c>
      <c r="C69" s="10" t="s">
        <v>15</v>
      </c>
      <c r="D69" s="10" t="s">
        <v>44</v>
      </c>
      <c r="E69" s="5" t="s">
        <v>60</v>
      </c>
      <c r="F69" s="5" t="s">
        <v>24</v>
      </c>
      <c r="G69" s="87">
        <f>SUM(G70)</f>
        <v>711</v>
      </c>
    </row>
    <row r="70" spans="1:7" ht="15.75" x14ac:dyDescent="0.25">
      <c r="A70" s="6" t="s">
        <v>25</v>
      </c>
      <c r="B70" s="5" t="s">
        <v>224</v>
      </c>
      <c r="C70" s="10" t="s">
        <v>15</v>
      </c>
      <c r="D70" s="10" t="s">
        <v>44</v>
      </c>
      <c r="E70" s="5" t="s">
        <v>60</v>
      </c>
      <c r="F70" s="5" t="s">
        <v>26</v>
      </c>
      <c r="G70" s="41">
        <v>711</v>
      </c>
    </row>
    <row r="71" spans="1:7" ht="15.75" hidden="1" x14ac:dyDescent="0.25">
      <c r="A71" s="6" t="s">
        <v>31</v>
      </c>
      <c r="B71" s="5" t="s">
        <v>224</v>
      </c>
      <c r="C71" s="10" t="s">
        <v>15</v>
      </c>
      <c r="D71" s="10" t="s">
        <v>44</v>
      </c>
      <c r="E71" s="5" t="s">
        <v>60</v>
      </c>
      <c r="F71" s="5" t="s">
        <v>32</v>
      </c>
      <c r="G71" s="87">
        <f>SUM(G72)</f>
        <v>0</v>
      </c>
    </row>
    <row r="72" spans="1:7" ht="17.25" hidden="1" customHeight="1" x14ac:dyDescent="0.25">
      <c r="A72" s="6" t="s">
        <v>33</v>
      </c>
      <c r="B72" s="5" t="s">
        <v>224</v>
      </c>
      <c r="C72" s="10" t="s">
        <v>15</v>
      </c>
      <c r="D72" s="10" t="s">
        <v>44</v>
      </c>
      <c r="E72" s="5" t="s">
        <v>60</v>
      </c>
      <c r="F72" s="5" t="s">
        <v>34</v>
      </c>
      <c r="G72" s="87">
        <f>SUM(G73)</f>
        <v>0</v>
      </c>
    </row>
    <row r="73" spans="1:7" ht="17.25" hidden="1" customHeight="1" x14ac:dyDescent="0.25">
      <c r="A73" s="6" t="s">
        <v>35</v>
      </c>
      <c r="B73" s="5" t="s">
        <v>224</v>
      </c>
      <c r="C73" s="10" t="s">
        <v>15</v>
      </c>
      <c r="D73" s="10" t="s">
        <v>44</v>
      </c>
      <c r="E73" s="10" t="s">
        <v>60</v>
      </c>
      <c r="F73" s="5" t="s">
        <v>36</v>
      </c>
      <c r="G73" s="41"/>
    </row>
    <row r="74" spans="1:7" s="124" customFormat="1" ht="17.25" customHeight="1" x14ac:dyDescent="0.25">
      <c r="A74" s="62" t="s">
        <v>542</v>
      </c>
      <c r="B74" s="63" t="s">
        <v>224</v>
      </c>
      <c r="C74" s="68" t="s">
        <v>15</v>
      </c>
      <c r="D74" s="68" t="s">
        <v>541</v>
      </c>
      <c r="E74" s="68"/>
      <c r="F74" s="66"/>
      <c r="G74" s="67">
        <f>SUM(G75)</f>
        <v>6.3</v>
      </c>
    </row>
    <row r="75" spans="1:7" ht="17.25" customHeight="1" x14ac:dyDescent="0.25">
      <c r="A75" s="82" t="s">
        <v>68</v>
      </c>
      <c r="B75" s="77" t="s">
        <v>224</v>
      </c>
      <c r="C75" s="79" t="s">
        <v>15</v>
      </c>
      <c r="D75" s="79" t="s">
        <v>541</v>
      </c>
      <c r="E75" s="83" t="s">
        <v>69</v>
      </c>
      <c r="F75" s="81"/>
      <c r="G75" s="78">
        <f>SUM(G76)</f>
        <v>6.3</v>
      </c>
    </row>
    <row r="76" spans="1:7" ht="48" customHeight="1" x14ac:dyDescent="0.25">
      <c r="A76" s="6" t="s">
        <v>543</v>
      </c>
      <c r="B76" s="5" t="s">
        <v>224</v>
      </c>
      <c r="C76" s="10" t="s">
        <v>15</v>
      </c>
      <c r="D76" s="125" t="s">
        <v>541</v>
      </c>
      <c r="E76" s="10" t="s">
        <v>544</v>
      </c>
      <c r="F76" s="13"/>
      <c r="G76" s="87">
        <f>SUM(G77)</f>
        <v>6.3</v>
      </c>
    </row>
    <row r="77" spans="1:7" ht="17.25" customHeight="1" x14ac:dyDescent="0.25">
      <c r="A77" s="6" t="s">
        <v>31</v>
      </c>
      <c r="B77" s="5" t="s">
        <v>224</v>
      </c>
      <c r="C77" s="10" t="s">
        <v>15</v>
      </c>
      <c r="D77" s="125" t="s">
        <v>541</v>
      </c>
      <c r="E77" s="10" t="s">
        <v>544</v>
      </c>
      <c r="F77" s="13" t="s">
        <v>32</v>
      </c>
      <c r="G77" s="87">
        <f>SUM(G78)</f>
        <v>6.3</v>
      </c>
    </row>
    <row r="78" spans="1:7" ht="17.25" customHeight="1" x14ac:dyDescent="0.25">
      <c r="A78" s="6" t="s">
        <v>33</v>
      </c>
      <c r="B78" s="5" t="s">
        <v>224</v>
      </c>
      <c r="C78" s="10" t="s">
        <v>15</v>
      </c>
      <c r="D78" s="125" t="s">
        <v>541</v>
      </c>
      <c r="E78" s="10" t="s">
        <v>544</v>
      </c>
      <c r="F78" s="13" t="s">
        <v>34</v>
      </c>
      <c r="G78" s="87">
        <f>SUM(G79)</f>
        <v>6.3</v>
      </c>
    </row>
    <row r="79" spans="1:7" ht="17.25" customHeight="1" x14ac:dyDescent="0.25">
      <c r="A79" s="6" t="s">
        <v>35</v>
      </c>
      <c r="B79" s="5" t="s">
        <v>224</v>
      </c>
      <c r="C79" s="10" t="s">
        <v>15</v>
      </c>
      <c r="D79" s="125" t="s">
        <v>541</v>
      </c>
      <c r="E79" s="10" t="s">
        <v>544</v>
      </c>
      <c r="F79" s="13" t="s">
        <v>36</v>
      </c>
      <c r="G79" s="41">
        <v>6.3</v>
      </c>
    </row>
    <row r="80" spans="1:7" ht="15.75" x14ac:dyDescent="0.25">
      <c r="A80" s="62" t="s">
        <v>61</v>
      </c>
      <c r="B80" s="63" t="s">
        <v>224</v>
      </c>
      <c r="C80" s="68" t="s">
        <v>15</v>
      </c>
      <c r="D80" s="69">
        <v>11</v>
      </c>
      <c r="E80" s="69"/>
      <c r="F80" s="66"/>
      <c r="G80" s="67">
        <f>SUM(G81)</f>
        <v>425</v>
      </c>
    </row>
    <row r="81" spans="1:7" ht="15.75" x14ac:dyDescent="0.25">
      <c r="A81" s="76" t="s">
        <v>61</v>
      </c>
      <c r="B81" s="77" t="s">
        <v>224</v>
      </c>
      <c r="C81" s="79" t="s">
        <v>15</v>
      </c>
      <c r="D81" s="80">
        <v>11</v>
      </c>
      <c r="E81" s="80" t="s">
        <v>62</v>
      </c>
      <c r="F81" s="81"/>
      <c r="G81" s="78">
        <f>SUM(G82)</f>
        <v>425</v>
      </c>
    </row>
    <row r="82" spans="1:7" ht="15.75" x14ac:dyDescent="0.25">
      <c r="A82" s="22" t="s">
        <v>63</v>
      </c>
      <c r="B82" s="5" t="s">
        <v>224</v>
      </c>
      <c r="C82" s="5" t="s">
        <v>15</v>
      </c>
      <c r="D82" s="12">
        <v>11</v>
      </c>
      <c r="E82" s="12" t="s">
        <v>64</v>
      </c>
      <c r="F82" s="13"/>
      <c r="G82" s="87">
        <f>SUM(G83)</f>
        <v>425</v>
      </c>
    </row>
    <row r="83" spans="1:7" ht="15.75" x14ac:dyDescent="0.25">
      <c r="A83" s="6" t="s">
        <v>38</v>
      </c>
      <c r="B83" s="5" t="s">
        <v>224</v>
      </c>
      <c r="C83" s="5" t="s">
        <v>15</v>
      </c>
      <c r="D83" s="12">
        <v>11</v>
      </c>
      <c r="E83" s="12" t="s">
        <v>64</v>
      </c>
      <c r="F83" s="5" t="s">
        <v>37</v>
      </c>
      <c r="G83" s="87">
        <f>SUM(G84)</f>
        <v>425</v>
      </c>
    </row>
    <row r="84" spans="1:7" ht="15.75" x14ac:dyDescent="0.25">
      <c r="A84" s="6" t="s">
        <v>65</v>
      </c>
      <c r="B84" s="5" t="s">
        <v>224</v>
      </c>
      <c r="C84" s="10" t="s">
        <v>15</v>
      </c>
      <c r="D84" s="15">
        <v>11</v>
      </c>
      <c r="E84" s="15" t="s">
        <v>64</v>
      </c>
      <c r="F84" s="5" t="s">
        <v>66</v>
      </c>
      <c r="G84" s="41">
        <v>425</v>
      </c>
    </row>
    <row r="85" spans="1:7" ht="18" customHeight="1" x14ac:dyDescent="0.25">
      <c r="A85" s="62" t="s">
        <v>67</v>
      </c>
      <c r="B85" s="63" t="s">
        <v>224</v>
      </c>
      <c r="C85" s="68" t="s">
        <v>15</v>
      </c>
      <c r="D85" s="69">
        <v>13</v>
      </c>
      <c r="E85" s="69"/>
      <c r="F85" s="66"/>
      <c r="G85" s="67">
        <f>SUM(G86,G95,G100,)</f>
        <v>4302.5</v>
      </c>
    </row>
    <row r="86" spans="1:7" ht="16.5" customHeight="1" x14ac:dyDescent="0.25">
      <c r="A86" s="82" t="s">
        <v>68</v>
      </c>
      <c r="B86" s="77" t="s">
        <v>224</v>
      </c>
      <c r="C86" s="79" t="s">
        <v>15</v>
      </c>
      <c r="D86" s="83">
        <v>13</v>
      </c>
      <c r="E86" s="83" t="s">
        <v>69</v>
      </c>
      <c r="F86" s="81"/>
      <c r="G86" s="78">
        <f>SUM(G87)</f>
        <v>657.5</v>
      </c>
    </row>
    <row r="87" spans="1:7" ht="15.75" x14ac:dyDescent="0.25">
      <c r="A87" s="22" t="s">
        <v>70</v>
      </c>
      <c r="B87" s="5" t="s">
        <v>224</v>
      </c>
      <c r="C87" s="10" t="s">
        <v>15</v>
      </c>
      <c r="D87" s="18">
        <v>13</v>
      </c>
      <c r="E87" s="18" t="s">
        <v>71</v>
      </c>
      <c r="F87" s="13"/>
      <c r="G87" s="87">
        <f>SUM(G88)</f>
        <v>657.5</v>
      </c>
    </row>
    <row r="88" spans="1:7" ht="63" x14ac:dyDescent="0.25">
      <c r="A88" s="22" t="s">
        <v>72</v>
      </c>
      <c r="B88" s="5" t="s">
        <v>224</v>
      </c>
      <c r="C88" s="5" t="s">
        <v>15</v>
      </c>
      <c r="D88" s="18">
        <v>13</v>
      </c>
      <c r="E88" s="18" t="s">
        <v>73</v>
      </c>
      <c r="F88" s="13"/>
      <c r="G88" s="87">
        <f>SUM(G89,G92)</f>
        <v>657.5</v>
      </c>
    </row>
    <row r="89" spans="1:7" ht="31.5" x14ac:dyDescent="0.25">
      <c r="A89" s="6" t="s">
        <v>21</v>
      </c>
      <c r="B89" s="5" t="s">
        <v>224</v>
      </c>
      <c r="C89" s="5" t="s">
        <v>15</v>
      </c>
      <c r="D89" s="18">
        <v>13</v>
      </c>
      <c r="E89" s="18" t="s">
        <v>73</v>
      </c>
      <c r="F89" s="5" t="s">
        <v>22</v>
      </c>
      <c r="G89" s="87">
        <f>SUM(G90)</f>
        <v>657.5</v>
      </c>
    </row>
    <row r="90" spans="1:7" ht="15.75" x14ac:dyDescent="0.25">
      <c r="A90" s="6" t="s">
        <v>23</v>
      </c>
      <c r="B90" s="5" t="s">
        <v>224</v>
      </c>
      <c r="C90" s="5" t="s">
        <v>15</v>
      </c>
      <c r="D90" s="18">
        <v>13</v>
      </c>
      <c r="E90" s="18" t="s">
        <v>73</v>
      </c>
      <c r="F90" s="5" t="s">
        <v>24</v>
      </c>
      <c r="G90" s="87">
        <f>SUM(G91)</f>
        <v>657.5</v>
      </c>
    </row>
    <row r="91" spans="1:7" ht="15.75" x14ac:dyDescent="0.25">
      <c r="A91" s="6" t="s">
        <v>25</v>
      </c>
      <c r="B91" s="5" t="s">
        <v>224</v>
      </c>
      <c r="C91" s="5" t="s">
        <v>15</v>
      </c>
      <c r="D91" s="18">
        <v>13</v>
      </c>
      <c r="E91" s="18" t="s">
        <v>73</v>
      </c>
      <c r="F91" s="5" t="s">
        <v>26</v>
      </c>
      <c r="G91" s="41">
        <v>657.5</v>
      </c>
    </row>
    <row r="92" spans="1:7" ht="15.75" hidden="1" x14ac:dyDescent="0.25">
      <c r="A92" s="6" t="s">
        <v>31</v>
      </c>
      <c r="B92" s="5" t="s">
        <v>224</v>
      </c>
      <c r="C92" s="5" t="s">
        <v>15</v>
      </c>
      <c r="D92" s="18">
        <v>13</v>
      </c>
      <c r="E92" s="18" t="s">
        <v>73</v>
      </c>
      <c r="F92" s="5" t="s">
        <v>32</v>
      </c>
      <c r="G92" s="87">
        <f>SUM(G93)</f>
        <v>0</v>
      </c>
    </row>
    <row r="93" spans="1:7" ht="17.25" hidden="1" customHeight="1" x14ac:dyDescent="0.25">
      <c r="A93" s="6" t="s">
        <v>33</v>
      </c>
      <c r="B93" s="5" t="s">
        <v>224</v>
      </c>
      <c r="C93" s="5" t="s">
        <v>15</v>
      </c>
      <c r="D93" s="18">
        <v>13</v>
      </c>
      <c r="E93" s="18" t="s">
        <v>73</v>
      </c>
      <c r="F93" s="5" t="s">
        <v>34</v>
      </c>
      <c r="G93" s="87">
        <f>SUM(G94)</f>
        <v>0</v>
      </c>
    </row>
    <row r="94" spans="1:7" ht="18" hidden="1" customHeight="1" x14ac:dyDescent="0.25">
      <c r="A94" s="6" t="s">
        <v>35</v>
      </c>
      <c r="B94" s="5" t="s">
        <v>224</v>
      </c>
      <c r="C94" s="10" t="s">
        <v>15</v>
      </c>
      <c r="D94" s="19">
        <v>13</v>
      </c>
      <c r="E94" s="19" t="s">
        <v>73</v>
      </c>
      <c r="F94" s="5" t="s">
        <v>36</v>
      </c>
      <c r="G94" s="41"/>
    </row>
    <row r="95" spans="1:7" ht="31.5" x14ac:dyDescent="0.25">
      <c r="A95" s="76" t="s">
        <v>74</v>
      </c>
      <c r="B95" s="77" t="s">
        <v>224</v>
      </c>
      <c r="C95" s="79" t="s">
        <v>15</v>
      </c>
      <c r="D95" s="80">
        <v>13</v>
      </c>
      <c r="E95" s="80" t="s">
        <v>75</v>
      </c>
      <c r="F95" s="81"/>
      <c r="G95" s="78">
        <f>SUM(G96)</f>
        <v>120</v>
      </c>
    </row>
    <row r="96" spans="1:7" ht="15.75" x14ac:dyDescent="0.25">
      <c r="A96" s="6" t="s">
        <v>76</v>
      </c>
      <c r="B96" s="5" t="s">
        <v>224</v>
      </c>
      <c r="C96" s="10" t="s">
        <v>15</v>
      </c>
      <c r="D96" s="12">
        <v>13</v>
      </c>
      <c r="E96" s="12" t="s">
        <v>77</v>
      </c>
      <c r="F96" s="13"/>
      <c r="G96" s="87">
        <f>SUM(G97)</f>
        <v>120</v>
      </c>
    </row>
    <row r="97" spans="1:7" ht="15.75" x14ac:dyDescent="0.25">
      <c r="A97" s="6" t="s">
        <v>31</v>
      </c>
      <c r="B97" s="5" t="s">
        <v>224</v>
      </c>
      <c r="C97" s="10" t="s">
        <v>15</v>
      </c>
      <c r="D97" s="12">
        <v>13</v>
      </c>
      <c r="E97" s="12" t="s">
        <v>77</v>
      </c>
      <c r="F97" s="13" t="s">
        <v>32</v>
      </c>
      <c r="G97" s="87">
        <f>SUM(G98)</f>
        <v>120</v>
      </c>
    </row>
    <row r="98" spans="1:7" ht="15.75" x14ac:dyDescent="0.25">
      <c r="A98" s="6" t="s">
        <v>31</v>
      </c>
      <c r="B98" s="5" t="s">
        <v>224</v>
      </c>
      <c r="C98" s="5" t="s">
        <v>15</v>
      </c>
      <c r="D98" s="12">
        <v>13</v>
      </c>
      <c r="E98" s="12" t="s">
        <v>80</v>
      </c>
      <c r="F98" s="13" t="s">
        <v>34</v>
      </c>
      <c r="G98" s="87">
        <f>SUM(G99)</f>
        <v>120</v>
      </c>
    </row>
    <row r="99" spans="1:7" ht="18" customHeight="1" x14ac:dyDescent="0.25">
      <c r="A99" s="6" t="s">
        <v>33</v>
      </c>
      <c r="B99" s="5" t="s">
        <v>224</v>
      </c>
      <c r="C99" s="10" t="s">
        <v>15</v>
      </c>
      <c r="D99" s="12">
        <v>13</v>
      </c>
      <c r="E99" s="12" t="s">
        <v>77</v>
      </c>
      <c r="F99" s="5" t="s">
        <v>36</v>
      </c>
      <c r="G99" s="41">
        <v>120</v>
      </c>
    </row>
    <row r="100" spans="1:7" ht="15.75" x14ac:dyDescent="0.25">
      <c r="A100" s="76" t="s">
        <v>78</v>
      </c>
      <c r="B100" s="77" t="s">
        <v>224</v>
      </c>
      <c r="C100" s="79" t="s">
        <v>15</v>
      </c>
      <c r="D100" s="84">
        <v>13</v>
      </c>
      <c r="E100" s="84" t="s">
        <v>79</v>
      </c>
      <c r="F100" s="77"/>
      <c r="G100" s="78">
        <f>SUM(G101)</f>
        <v>3525</v>
      </c>
    </row>
    <row r="101" spans="1:7" ht="16.5" customHeight="1" x14ac:dyDescent="0.25">
      <c r="A101" s="6" t="s">
        <v>82</v>
      </c>
      <c r="B101" s="5" t="s">
        <v>224</v>
      </c>
      <c r="C101" s="5" t="s">
        <v>15</v>
      </c>
      <c r="D101" s="12">
        <v>13</v>
      </c>
      <c r="E101" s="12" t="s">
        <v>81</v>
      </c>
      <c r="F101" s="13"/>
      <c r="G101" s="87">
        <f>SUM(G102,G105,G109)</f>
        <v>3525</v>
      </c>
    </row>
    <row r="102" spans="1:7" ht="31.5" x14ac:dyDescent="0.25">
      <c r="A102" s="6" t="s">
        <v>21</v>
      </c>
      <c r="B102" s="5" t="s">
        <v>224</v>
      </c>
      <c r="C102" s="5" t="s">
        <v>15</v>
      </c>
      <c r="D102" s="12">
        <v>13</v>
      </c>
      <c r="E102" s="12" t="s">
        <v>81</v>
      </c>
      <c r="F102" s="5" t="s">
        <v>22</v>
      </c>
      <c r="G102" s="87">
        <f>SUM(G103)</f>
        <v>1715.5</v>
      </c>
    </row>
    <row r="103" spans="1:7" ht="15.75" x14ac:dyDescent="0.25">
      <c r="A103" s="6" t="s">
        <v>85</v>
      </c>
      <c r="B103" s="5" t="s">
        <v>224</v>
      </c>
      <c r="C103" s="5" t="s">
        <v>15</v>
      </c>
      <c r="D103" s="12">
        <v>13</v>
      </c>
      <c r="E103" s="12" t="s">
        <v>81</v>
      </c>
      <c r="F103" s="5" t="s">
        <v>83</v>
      </c>
      <c r="G103" s="87">
        <f>SUM(G104)</f>
        <v>1715.5</v>
      </c>
    </row>
    <row r="104" spans="1:7" ht="15.75" x14ac:dyDescent="0.25">
      <c r="A104" s="6" t="s">
        <v>25</v>
      </c>
      <c r="B104" s="5" t="s">
        <v>224</v>
      </c>
      <c r="C104" s="5" t="s">
        <v>15</v>
      </c>
      <c r="D104" s="12">
        <v>13</v>
      </c>
      <c r="E104" s="12" t="s">
        <v>81</v>
      </c>
      <c r="F104" s="5" t="s">
        <v>84</v>
      </c>
      <c r="G104" s="41">
        <v>1715.5</v>
      </c>
    </row>
    <row r="105" spans="1:7" ht="15.75" x14ac:dyDescent="0.25">
      <c r="A105" s="6" t="s">
        <v>31</v>
      </c>
      <c r="B105" s="5" t="s">
        <v>224</v>
      </c>
      <c r="C105" s="5" t="s">
        <v>15</v>
      </c>
      <c r="D105" s="12">
        <v>13</v>
      </c>
      <c r="E105" s="12" t="s">
        <v>81</v>
      </c>
      <c r="F105" s="5" t="s">
        <v>32</v>
      </c>
      <c r="G105" s="87">
        <f>SUM(G106)</f>
        <v>1760.4</v>
      </c>
    </row>
    <row r="106" spans="1:7" ht="18" customHeight="1" x14ac:dyDescent="0.25">
      <c r="A106" s="6" t="s">
        <v>33</v>
      </c>
      <c r="B106" s="5" t="s">
        <v>224</v>
      </c>
      <c r="C106" s="5" t="s">
        <v>15</v>
      </c>
      <c r="D106" s="12">
        <v>13</v>
      </c>
      <c r="E106" s="12" t="s">
        <v>81</v>
      </c>
      <c r="F106" s="5" t="s">
        <v>34</v>
      </c>
      <c r="G106" s="87">
        <f>SUM(G107:G108)</f>
        <v>1760.4</v>
      </c>
    </row>
    <row r="107" spans="1:7" ht="32.25" customHeight="1" x14ac:dyDescent="0.25">
      <c r="A107" s="6" t="s">
        <v>534</v>
      </c>
      <c r="B107" s="5" t="s">
        <v>224</v>
      </c>
      <c r="C107" s="5" t="s">
        <v>15</v>
      </c>
      <c r="D107" s="12">
        <v>13</v>
      </c>
      <c r="E107" s="12" t="s">
        <v>81</v>
      </c>
      <c r="F107" s="5" t="s">
        <v>533</v>
      </c>
      <c r="G107" s="115">
        <v>55</v>
      </c>
    </row>
    <row r="108" spans="1:7" ht="17.25" customHeight="1" x14ac:dyDescent="0.25">
      <c r="A108" s="6" t="s">
        <v>35</v>
      </c>
      <c r="B108" s="5" t="s">
        <v>224</v>
      </c>
      <c r="C108" s="5" t="s">
        <v>15</v>
      </c>
      <c r="D108" s="12">
        <v>13</v>
      </c>
      <c r="E108" s="12" t="s">
        <v>81</v>
      </c>
      <c r="F108" s="5" t="s">
        <v>36</v>
      </c>
      <c r="G108" s="41">
        <v>1705.4</v>
      </c>
    </row>
    <row r="109" spans="1:7" ht="15.75" x14ac:dyDescent="0.25">
      <c r="A109" s="6" t="s">
        <v>38</v>
      </c>
      <c r="B109" s="5" t="s">
        <v>224</v>
      </c>
      <c r="C109" s="5" t="s">
        <v>15</v>
      </c>
      <c r="D109" s="12">
        <v>13</v>
      </c>
      <c r="E109" s="12" t="s">
        <v>81</v>
      </c>
      <c r="F109" s="5" t="s">
        <v>37</v>
      </c>
      <c r="G109" s="87">
        <f>SUM(G110)</f>
        <v>49.1</v>
      </c>
    </row>
    <row r="110" spans="1:7" ht="17.25" customHeight="1" x14ac:dyDescent="0.25">
      <c r="A110" s="6" t="s">
        <v>343</v>
      </c>
      <c r="B110" s="5" t="s">
        <v>224</v>
      </c>
      <c r="C110" s="5" t="s">
        <v>15</v>
      </c>
      <c r="D110" s="12">
        <v>13</v>
      </c>
      <c r="E110" s="12" t="s">
        <v>81</v>
      </c>
      <c r="F110" s="5" t="s">
        <v>39</v>
      </c>
      <c r="G110" s="87">
        <f>SUM(G111:G112)</f>
        <v>49.1</v>
      </c>
    </row>
    <row r="111" spans="1:7" ht="18" customHeight="1" x14ac:dyDescent="0.25">
      <c r="A111" s="6" t="s">
        <v>41</v>
      </c>
      <c r="B111" s="5" t="s">
        <v>224</v>
      </c>
      <c r="C111" s="5" t="s">
        <v>15</v>
      </c>
      <c r="D111" s="12">
        <v>13</v>
      </c>
      <c r="E111" s="12" t="s">
        <v>81</v>
      </c>
      <c r="F111" s="5" t="s">
        <v>42</v>
      </c>
      <c r="G111" s="41">
        <v>40</v>
      </c>
    </row>
    <row r="112" spans="1:7" ht="18" customHeight="1" x14ac:dyDescent="0.25">
      <c r="A112" s="6" t="s">
        <v>345</v>
      </c>
      <c r="B112" s="5" t="s">
        <v>224</v>
      </c>
      <c r="C112" s="10" t="s">
        <v>15</v>
      </c>
      <c r="D112" s="15">
        <v>13</v>
      </c>
      <c r="E112" s="15" t="s">
        <v>81</v>
      </c>
      <c r="F112" s="5" t="s">
        <v>86</v>
      </c>
      <c r="G112" s="41">
        <v>9.1</v>
      </c>
    </row>
    <row r="113" spans="1:7" ht="15.75" x14ac:dyDescent="0.25">
      <c r="A113" s="46" t="s">
        <v>93</v>
      </c>
      <c r="B113" s="43" t="s">
        <v>224</v>
      </c>
      <c r="C113" s="47" t="s">
        <v>44</v>
      </c>
      <c r="D113" s="48"/>
      <c r="E113" s="48"/>
      <c r="F113" s="49"/>
      <c r="G113" s="50">
        <f>SUM(G114)</f>
        <v>494</v>
      </c>
    </row>
    <row r="114" spans="1:7" ht="15.75" x14ac:dyDescent="0.25">
      <c r="A114" s="62" t="s">
        <v>94</v>
      </c>
      <c r="B114" s="63" t="s">
        <v>224</v>
      </c>
      <c r="C114" s="68" t="s">
        <v>44</v>
      </c>
      <c r="D114" s="69">
        <v>12</v>
      </c>
      <c r="E114" s="69"/>
      <c r="F114" s="66"/>
      <c r="G114" s="67">
        <f>SUM(G115)</f>
        <v>494</v>
      </c>
    </row>
    <row r="115" spans="1:7" ht="31.5" x14ac:dyDescent="0.25">
      <c r="A115" s="76" t="s">
        <v>74</v>
      </c>
      <c r="B115" s="77" t="s">
        <v>224</v>
      </c>
      <c r="C115" s="77" t="s">
        <v>44</v>
      </c>
      <c r="D115" s="80">
        <v>12</v>
      </c>
      <c r="E115" s="80" t="s">
        <v>75</v>
      </c>
      <c r="F115" s="81"/>
      <c r="G115" s="78">
        <f>SUM(G116)</f>
        <v>494</v>
      </c>
    </row>
    <row r="116" spans="1:7" ht="17.25" customHeight="1" x14ac:dyDescent="0.25">
      <c r="A116" s="6" t="s">
        <v>82</v>
      </c>
      <c r="B116" s="5" t="s">
        <v>224</v>
      </c>
      <c r="C116" s="5" t="s">
        <v>44</v>
      </c>
      <c r="D116" s="12">
        <v>12</v>
      </c>
      <c r="E116" s="12" t="s">
        <v>95</v>
      </c>
      <c r="F116" s="5"/>
      <c r="G116" s="87">
        <f>SUM(G117,G120,G123)</f>
        <v>494</v>
      </c>
    </row>
    <row r="117" spans="1:7" ht="31.5" x14ac:dyDescent="0.25">
      <c r="A117" s="6" t="s">
        <v>21</v>
      </c>
      <c r="B117" s="5" t="s">
        <v>224</v>
      </c>
      <c r="C117" s="5" t="s">
        <v>44</v>
      </c>
      <c r="D117" s="12">
        <v>12</v>
      </c>
      <c r="E117" s="12" t="s">
        <v>95</v>
      </c>
      <c r="F117" s="5" t="s">
        <v>22</v>
      </c>
      <c r="G117" s="87">
        <f>SUM(G118)</f>
        <v>469</v>
      </c>
    </row>
    <row r="118" spans="1:7" ht="15.75" x14ac:dyDescent="0.25">
      <c r="A118" s="6" t="s">
        <v>85</v>
      </c>
      <c r="B118" s="5" t="s">
        <v>224</v>
      </c>
      <c r="C118" s="5" t="s">
        <v>44</v>
      </c>
      <c r="D118" s="12">
        <v>12</v>
      </c>
      <c r="E118" s="12" t="s">
        <v>95</v>
      </c>
      <c r="F118" s="5" t="s">
        <v>83</v>
      </c>
      <c r="G118" s="87">
        <f>SUM(G119)</f>
        <v>469</v>
      </c>
    </row>
    <row r="119" spans="1:7" ht="15.75" x14ac:dyDescent="0.25">
      <c r="A119" s="6" t="s">
        <v>25</v>
      </c>
      <c r="B119" s="5" t="s">
        <v>224</v>
      </c>
      <c r="C119" s="5" t="s">
        <v>44</v>
      </c>
      <c r="D119" s="12">
        <v>12</v>
      </c>
      <c r="E119" s="12" t="s">
        <v>95</v>
      </c>
      <c r="F119" s="5" t="s">
        <v>84</v>
      </c>
      <c r="G119" s="41">
        <v>469</v>
      </c>
    </row>
    <row r="120" spans="1:7" ht="15.75" x14ac:dyDescent="0.25">
      <c r="A120" s="6" t="s">
        <v>31</v>
      </c>
      <c r="B120" s="5" t="s">
        <v>224</v>
      </c>
      <c r="C120" s="5" t="s">
        <v>44</v>
      </c>
      <c r="D120" s="12">
        <v>12</v>
      </c>
      <c r="E120" s="12" t="s">
        <v>95</v>
      </c>
      <c r="F120" s="5" t="s">
        <v>32</v>
      </c>
      <c r="G120" s="87">
        <f>SUM(G121)</f>
        <v>16</v>
      </c>
    </row>
    <row r="121" spans="1:7" ht="18" customHeight="1" x14ac:dyDescent="0.25">
      <c r="A121" s="6" t="s">
        <v>33</v>
      </c>
      <c r="B121" s="5" t="s">
        <v>224</v>
      </c>
      <c r="C121" s="5" t="s">
        <v>44</v>
      </c>
      <c r="D121" s="12">
        <v>12</v>
      </c>
      <c r="E121" s="12" t="s">
        <v>95</v>
      </c>
      <c r="F121" s="5" t="s">
        <v>34</v>
      </c>
      <c r="G121" s="87">
        <f>SUM(G122)</f>
        <v>16</v>
      </c>
    </row>
    <row r="122" spans="1:7" ht="16.5" customHeight="1" x14ac:dyDescent="0.25">
      <c r="A122" s="6" t="s">
        <v>35</v>
      </c>
      <c r="B122" s="5" t="s">
        <v>224</v>
      </c>
      <c r="C122" s="5" t="s">
        <v>44</v>
      </c>
      <c r="D122" s="12">
        <v>12</v>
      </c>
      <c r="E122" s="12" t="s">
        <v>95</v>
      </c>
      <c r="F122" s="5" t="s">
        <v>36</v>
      </c>
      <c r="G122" s="41">
        <v>16</v>
      </c>
    </row>
    <row r="123" spans="1:7" ht="15.75" x14ac:dyDescent="0.25">
      <c r="A123" s="6" t="s">
        <v>38</v>
      </c>
      <c r="B123" s="5" t="s">
        <v>224</v>
      </c>
      <c r="C123" s="5" t="s">
        <v>44</v>
      </c>
      <c r="D123" s="12">
        <v>12</v>
      </c>
      <c r="E123" s="12" t="s">
        <v>95</v>
      </c>
      <c r="F123" s="5" t="s">
        <v>37</v>
      </c>
      <c r="G123" s="87">
        <f>SUM(G124)</f>
        <v>9</v>
      </c>
    </row>
    <row r="124" spans="1:7" ht="17.25" customHeight="1" x14ac:dyDescent="0.25">
      <c r="A124" s="6" t="s">
        <v>343</v>
      </c>
      <c r="B124" s="5" t="s">
        <v>224</v>
      </c>
      <c r="C124" s="5" t="s">
        <v>44</v>
      </c>
      <c r="D124" s="12">
        <v>12</v>
      </c>
      <c r="E124" s="12" t="s">
        <v>95</v>
      </c>
      <c r="F124" s="5" t="s">
        <v>39</v>
      </c>
      <c r="G124" s="87">
        <f>SUM(G125)</f>
        <v>9</v>
      </c>
    </row>
    <row r="125" spans="1:7" ht="17.25" customHeight="1" x14ac:dyDescent="0.25">
      <c r="A125" s="6" t="s">
        <v>41</v>
      </c>
      <c r="B125" s="5" t="s">
        <v>224</v>
      </c>
      <c r="C125" s="10" t="s">
        <v>44</v>
      </c>
      <c r="D125" s="15">
        <v>12</v>
      </c>
      <c r="E125" s="15" t="s">
        <v>95</v>
      </c>
      <c r="F125" s="5" t="s">
        <v>42</v>
      </c>
      <c r="G125" s="41">
        <v>9</v>
      </c>
    </row>
    <row r="126" spans="1:7" ht="17.25" customHeight="1" x14ac:dyDescent="0.25">
      <c r="A126" s="46" t="s">
        <v>96</v>
      </c>
      <c r="B126" s="43" t="s">
        <v>224</v>
      </c>
      <c r="C126" s="47" t="s">
        <v>100</v>
      </c>
      <c r="D126" s="60"/>
      <c r="E126" s="60"/>
      <c r="F126" s="49"/>
      <c r="G126" s="50">
        <f>SUM(G127)</f>
        <v>849</v>
      </c>
    </row>
    <row r="127" spans="1:7" ht="15.75" x14ac:dyDescent="0.25">
      <c r="A127" s="62" t="s">
        <v>123</v>
      </c>
      <c r="B127" s="63" t="s">
        <v>224</v>
      </c>
      <c r="C127" s="68" t="s">
        <v>100</v>
      </c>
      <c r="D127" s="68" t="s">
        <v>100</v>
      </c>
      <c r="E127" s="69"/>
      <c r="F127" s="66"/>
      <c r="G127" s="67">
        <f>SUM(G128)</f>
        <v>849</v>
      </c>
    </row>
    <row r="128" spans="1:7" ht="15.75" x14ac:dyDescent="0.25">
      <c r="A128" s="76" t="s">
        <v>125</v>
      </c>
      <c r="B128" s="77" t="s">
        <v>224</v>
      </c>
      <c r="C128" s="79" t="s">
        <v>100</v>
      </c>
      <c r="D128" s="79" t="s">
        <v>100</v>
      </c>
      <c r="E128" s="80" t="s">
        <v>124</v>
      </c>
      <c r="F128" s="81"/>
      <c r="G128" s="78">
        <f>SUM(G129,G133)</f>
        <v>849</v>
      </c>
    </row>
    <row r="129" spans="1:7" ht="15.75" x14ac:dyDescent="0.25">
      <c r="A129" s="6" t="s">
        <v>127</v>
      </c>
      <c r="B129" s="5" t="s">
        <v>224</v>
      </c>
      <c r="C129" s="5" t="s">
        <v>100</v>
      </c>
      <c r="D129" s="5" t="s">
        <v>100</v>
      </c>
      <c r="E129" s="12" t="s">
        <v>126</v>
      </c>
      <c r="F129" s="13"/>
      <c r="G129" s="87">
        <f>SUM(G130)</f>
        <v>161</v>
      </c>
    </row>
    <row r="130" spans="1:7" ht="15.75" x14ac:dyDescent="0.25">
      <c r="A130" s="6" t="s">
        <v>31</v>
      </c>
      <c r="B130" s="5" t="s">
        <v>224</v>
      </c>
      <c r="C130" s="5" t="s">
        <v>100</v>
      </c>
      <c r="D130" s="5" t="s">
        <v>100</v>
      </c>
      <c r="E130" s="12" t="s">
        <v>126</v>
      </c>
      <c r="F130" s="5" t="s">
        <v>32</v>
      </c>
      <c r="G130" s="87">
        <f>SUM(G131)</f>
        <v>161</v>
      </c>
    </row>
    <row r="131" spans="1:7" ht="18" customHeight="1" x14ac:dyDescent="0.25">
      <c r="A131" s="6" t="s">
        <v>33</v>
      </c>
      <c r="B131" s="5" t="s">
        <v>224</v>
      </c>
      <c r="C131" s="5" t="s">
        <v>100</v>
      </c>
      <c r="D131" s="5" t="s">
        <v>100</v>
      </c>
      <c r="E131" s="12" t="s">
        <v>126</v>
      </c>
      <c r="F131" s="5" t="s">
        <v>34</v>
      </c>
      <c r="G131" s="87">
        <f>SUM(G132)</f>
        <v>161</v>
      </c>
    </row>
    <row r="132" spans="1:7" ht="16.5" customHeight="1" x14ac:dyDescent="0.25">
      <c r="A132" s="6" t="s">
        <v>35</v>
      </c>
      <c r="B132" s="5" t="s">
        <v>224</v>
      </c>
      <c r="C132" s="5" t="s">
        <v>100</v>
      </c>
      <c r="D132" s="5" t="s">
        <v>100</v>
      </c>
      <c r="E132" s="12" t="s">
        <v>126</v>
      </c>
      <c r="F132" s="5" t="s">
        <v>36</v>
      </c>
      <c r="G132" s="41">
        <v>161</v>
      </c>
    </row>
    <row r="133" spans="1:7" ht="31.5" x14ac:dyDescent="0.25">
      <c r="A133" s="6" t="s">
        <v>130</v>
      </c>
      <c r="B133" s="5" t="s">
        <v>224</v>
      </c>
      <c r="C133" s="5" t="s">
        <v>100</v>
      </c>
      <c r="D133" s="5" t="s">
        <v>100</v>
      </c>
      <c r="E133" s="5" t="s">
        <v>202</v>
      </c>
      <c r="F133" s="5"/>
      <c r="G133" s="87">
        <f>SUM(G134)</f>
        <v>688</v>
      </c>
    </row>
    <row r="134" spans="1:7" ht="15.75" x14ac:dyDescent="0.25">
      <c r="A134" s="6" t="s">
        <v>31</v>
      </c>
      <c r="B134" s="5" t="s">
        <v>224</v>
      </c>
      <c r="C134" s="5" t="s">
        <v>100</v>
      </c>
      <c r="D134" s="5" t="s">
        <v>100</v>
      </c>
      <c r="E134" s="5" t="s">
        <v>202</v>
      </c>
      <c r="F134" s="5" t="s">
        <v>32</v>
      </c>
      <c r="G134" s="87">
        <f>SUM(G135)</f>
        <v>688</v>
      </c>
    </row>
    <row r="135" spans="1:7" ht="16.5" customHeight="1" x14ac:dyDescent="0.25">
      <c r="A135" s="6" t="s">
        <v>33</v>
      </c>
      <c r="B135" s="5" t="s">
        <v>224</v>
      </c>
      <c r="C135" s="5" t="s">
        <v>100</v>
      </c>
      <c r="D135" s="5" t="s">
        <v>100</v>
      </c>
      <c r="E135" s="5" t="s">
        <v>202</v>
      </c>
      <c r="F135" s="5" t="s">
        <v>34</v>
      </c>
      <c r="G135" s="87">
        <f>SUM(G136)</f>
        <v>688</v>
      </c>
    </row>
    <row r="136" spans="1:7" ht="16.5" customHeight="1" x14ac:dyDescent="0.25">
      <c r="A136" s="6" t="s">
        <v>35</v>
      </c>
      <c r="B136" s="5" t="s">
        <v>224</v>
      </c>
      <c r="C136" s="10" t="s">
        <v>100</v>
      </c>
      <c r="D136" s="10" t="s">
        <v>100</v>
      </c>
      <c r="E136" s="5" t="s">
        <v>202</v>
      </c>
      <c r="F136" s="5" t="s">
        <v>36</v>
      </c>
      <c r="G136" s="41">
        <v>688</v>
      </c>
    </row>
    <row r="137" spans="1:7" ht="16.5" customHeight="1" x14ac:dyDescent="0.25">
      <c r="A137" s="46" t="s">
        <v>152</v>
      </c>
      <c r="B137" s="43" t="s">
        <v>224</v>
      </c>
      <c r="C137" s="47" t="s">
        <v>231</v>
      </c>
      <c r="D137" s="47"/>
      <c r="E137" s="43"/>
      <c r="F137" s="49"/>
      <c r="G137" s="50">
        <f t="shared" ref="G137:G142" si="0">SUM(G138)</f>
        <v>3117</v>
      </c>
    </row>
    <row r="138" spans="1:7" ht="16.5" customHeight="1" x14ac:dyDescent="0.25">
      <c r="A138" s="62" t="s">
        <v>193</v>
      </c>
      <c r="B138" s="63" t="s">
        <v>224</v>
      </c>
      <c r="C138" s="68" t="s">
        <v>231</v>
      </c>
      <c r="D138" s="68" t="s">
        <v>44</v>
      </c>
      <c r="E138" s="63"/>
      <c r="F138" s="66"/>
      <c r="G138" s="67">
        <f t="shared" si="0"/>
        <v>3117</v>
      </c>
    </row>
    <row r="139" spans="1:7" ht="16.5" customHeight="1" x14ac:dyDescent="0.25">
      <c r="A139" s="82" t="s">
        <v>117</v>
      </c>
      <c r="B139" s="77" t="s">
        <v>224</v>
      </c>
      <c r="C139" s="79" t="s">
        <v>231</v>
      </c>
      <c r="D139" s="79" t="s">
        <v>44</v>
      </c>
      <c r="E139" s="77" t="s">
        <v>118</v>
      </c>
      <c r="F139" s="81"/>
      <c r="G139" s="78">
        <f t="shared" si="0"/>
        <v>3117</v>
      </c>
    </row>
    <row r="140" spans="1:7" ht="31.5" x14ac:dyDescent="0.25">
      <c r="A140" s="6" t="s">
        <v>221</v>
      </c>
      <c r="B140" s="5" t="s">
        <v>224</v>
      </c>
      <c r="C140" s="12">
        <v>10</v>
      </c>
      <c r="D140" s="5" t="s">
        <v>44</v>
      </c>
      <c r="E140" s="12" t="s">
        <v>198</v>
      </c>
      <c r="F140" s="13"/>
      <c r="G140" s="87">
        <f t="shared" si="0"/>
        <v>3117</v>
      </c>
    </row>
    <row r="141" spans="1:7" ht="15.75" x14ac:dyDescent="0.25">
      <c r="A141" s="6" t="s">
        <v>161</v>
      </c>
      <c r="B141" s="5" t="s">
        <v>224</v>
      </c>
      <c r="C141" s="12">
        <v>10</v>
      </c>
      <c r="D141" s="5" t="s">
        <v>44</v>
      </c>
      <c r="E141" s="12" t="s">
        <v>198</v>
      </c>
      <c r="F141" s="5" t="s">
        <v>158</v>
      </c>
      <c r="G141" s="87">
        <f t="shared" si="0"/>
        <v>3117</v>
      </c>
    </row>
    <row r="142" spans="1:7" ht="15.75" x14ac:dyDescent="0.25">
      <c r="A142" s="6" t="s">
        <v>169</v>
      </c>
      <c r="B142" s="5" t="s">
        <v>224</v>
      </c>
      <c r="C142" s="12">
        <v>10</v>
      </c>
      <c r="D142" s="5" t="s">
        <v>44</v>
      </c>
      <c r="E142" s="12" t="s">
        <v>198</v>
      </c>
      <c r="F142" s="5" t="s">
        <v>170</v>
      </c>
      <c r="G142" s="87">
        <f t="shared" si="0"/>
        <v>3117</v>
      </c>
    </row>
    <row r="143" spans="1:7" ht="16.5" customHeight="1" x14ac:dyDescent="0.25">
      <c r="A143" s="6" t="s">
        <v>172</v>
      </c>
      <c r="B143" s="5" t="s">
        <v>224</v>
      </c>
      <c r="C143" s="15">
        <v>10</v>
      </c>
      <c r="D143" s="10" t="s">
        <v>44</v>
      </c>
      <c r="E143" s="12" t="s">
        <v>198</v>
      </c>
      <c r="F143" s="5" t="s">
        <v>171</v>
      </c>
      <c r="G143" s="41">
        <v>3117</v>
      </c>
    </row>
    <row r="144" spans="1:7" s="25" customFormat="1" ht="15.75" x14ac:dyDescent="0.25">
      <c r="A144" s="46" t="s">
        <v>199</v>
      </c>
      <c r="B144" s="43" t="s">
        <v>224</v>
      </c>
      <c r="C144" s="60">
        <v>11</v>
      </c>
      <c r="D144" s="60"/>
      <c r="E144" s="61"/>
      <c r="F144" s="43"/>
      <c r="G144" s="50">
        <f t="shared" ref="G144:G149" si="1">SUM(G145)</f>
        <v>137</v>
      </c>
    </row>
    <row r="145" spans="1:7" s="25" customFormat="1" ht="15.75" x14ac:dyDescent="0.25">
      <c r="A145" s="62" t="s">
        <v>200</v>
      </c>
      <c r="B145" s="63" t="s">
        <v>224</v>
      </c>
      <c r="C145" s="69">
        <v>11</v>
      </c>
      <c r="D145" s="63" t="s">
        <v>17</v>
      </c>
      <c r="E145" s="69"/>
      <c r="F145" s="66"/>
      <c r="G145" s="67">
        <f t="shared" si="1"/>
        <v>137</v>
      </c>
    </row>
    <row r="146" spans="1:7" ht="15.75" x14ac:dyDescent="0.25">
      <c r="A146" s="76" t="s">
        <v>125</v>
      </c>
      <c r="B146" s="77" t="s">
        <v>224</v>
      </c>
      <c r="C146" s="79" t="s">
        <v>201</v>
      </c>
      <c r="D146" s="79" t="s">
        <v>17</v>
      </c>
      <c r="E146" s="80" t="s">
        <v>124</v>
      </c>
      <c r="F146" s="77"/>
      <c r="G146" s="78">
        <f t="shared" si="1"/>
        <v>137</v>
      </c>
    </row>
    <row r="147" spans="1:7" ht="31.5" x14ac:dyDescent="0.25">
      <c r="A147" s="6" t="s">
        <v>129</v>
      </c>
      <c r="B147" s="5" t="s">
        <v>224</v>
      </c>
      <c r="C147" s="10" t="s">
        <v>201</v>
      </c>
      <c r="D147" s="10" t="s">
        <v>17</v>
      </c>
      <c r="E147" s="12" t="s">
        <v>128</v>
      </c>
      <c r="F147" s="5"/>
      <c r="G147" s="87">
        <f t="shared" si="1"/>
        <v>137</v>
      </c>
    </row>
    <row r="148" spans="1:7" ht="15.75" x14ac:dyDescent="0.25">
      <c r="A148" s="6" t="s">
        <v>31</v>
      </c>
      <c r="B148" s="5" t="s">
        <v>224</v>
      </c>
      <c r="C148" s="10" t="s">
        <v>201</v>
      </c>
      <c r="D148" s="10" t="s">
        <v>17</v>
      </c>
      <c r="E148" s="12" t="s">
        <v>128</v>
      </c>
      <c r="F148" s="5" t="s">
        <v>32</v>
      </c>
      <c r="G148" s="87">
        <f t="shared" si="1"/>
        <v>137</v>
      </c>
    </row>
    <row r="149" spans="1:7" ht="17.25" customHeight="1" x14ac:dyDescent="0.25">
      <c r="A149" s="6" t="s">
        <v>33</v>
      </c>
      <c r="B149" s="5" t="s">
        <v>224</v>
      </c>
      <c r="C149" s="10" t="s">
        <v>201</v>
      </c>
      <c r="D149" s="10" t="s">
        <v>17</v>
      </c>
      <c r="E149" s="12" t="s">
        <v>128</v>
      </c>
      <c r="F149" s="5" t="s">
        <v>34</v>
      </c>
      <c r="G149" s="87">
        <f t="shared" si="1"/>
        <v>137</v>
      </c>
    </row>
    <row r="150" spans="1:7" ht="17.25" customHeight="1" x14ac:dyDescent="0.25">
      <c r="A150" s="6" t="s">
        <v>35</v>
      </c>
      <c r="B150" s="5" t="s">
        <v>224</v>
      </c>
      <c r="C150" s="10" t="s">
        <v>201</v>
      </c>
      <c r="D150" s="10" t="s">
        <v>17</v>
      </c>
      <c r="E150" s="12" t="s">
        <v>128</v>
      </c>
      <c r="F150" s="5" t="s">
        <v>36</v>
      </c>
      <c r="G150" s="41">
        <v>137</v>
      </c>
    </row>
    <row r="151" spans="1:7" ht="34.5" customHeight="1" x14ac:dyDescent="0.25">
      <c r="A151" s="51" t="s">
        <v>229</v>
      </c>
      <c r="B151" s="52" t="s">
        <v>230</v>
      </c>
      <c r="C151" s="53"/>
      <c r="D151" s="54"/>
      <c r="E151" s="54"/>
      <c r="F151" s="55"/>
      <c r="G151" s="56">
        <f>SUM(G152,G187,G219,G224)</f>
        <v>22138</v>
      </c>
    </row>
    <row r="152" spans="1:7" ht="17.25" customHeight="1" x14ac:dyDescent="0.25">
      <c r="A152" s="46" t="s">
        <v>14</v>
      </c>
      <c r="B152" s="59" t="s">
        <v>230</v>
      </c>
      <c r="C152" s="47" t="s">
        <v>15</v>
      </c>
      <c r="D152" s="60"/>
      <c r="E152" s="60"/>
      <c r="F152" s="43"/>
      <c r="G152" s="50">
        <f>SUM(G153,G180)</f>
        <v>4246</v>
      </c>
    </row>
    <row r="153" spans="1:7" ht="49.5" customHeight="1" x14ac:dyDescent="0.25">
      <c r="A153" s="62" t="s">
        <v>43</v>
      </c>
      <c r="B153" s="70" t="s">
        <v>230</v>
      </c>
      <c r="C153" s="66" t="s">
        <v>15</v>
      </c>
      <c r="D153" s="63" t="s">
        <v>44</v>
      </c>
      <c r="E153" s="63"/>
      <c r="F153" s="63"/>
      <c r="G153" s="67">
        <f>SUM(G154,G167)</f>
        <v>4174</v>
      </c>
    </row>
    <row r="154" spans="1:7" ht="32.25" customHeight="1" x14ac:dyDescent="0.25">
      <c r="A154" s="76" t="s">
        <v>680</v>
      </c>
      <c r="B154" s="85" t="s">
        <v>230</v>
      </c>
      <c r="C154" s="77" t="s">
        <v>15</v>
      </c>
      <c r="D154" s="77" t="s">
        <v>44</v>
      </c>
      <c r="E154" s="77" t="s">
        <v>18</v>
      </c>
      <c r="F154" s="77"/>
      <c r="G154" s="78">
        <f>SUM(G155)</f>
        <v>2278</v>
      </c>
    </row>
    <row r="155" spans="1:7" ht="17.25" customHeight="1" x14ac:dyDescent="0.25">
      <c r="A155" s="6" t="s">
        <v>30</v>
      </c>
      <c r="B155" s="24" t="s">
        <v>230</v>
      </c>
      <c r="C155" s="5" t="s">
        <v>15</v>
      </c>
      <c r="D155" s="5" t="s">
        <v>44</v>
      </c>
      <c r="E155" s="5" t="s">
        <v>29</v>
      </c>
      <c r="F155" s="5"/>
      <c r="G155" s="87">
        <f>SUM(G156,G159,G163)</f>
        <v>2278</v>
      </c>
    </row>
    <row r="156" spans="1:7" ht="33.75" customHeight="1" x14ac:dyDescent="0.25">
      <c r="A156" s="6" t="s">
        <v>21</v>
      </c>
      <c r="B156" s="24" t="s">
        <v>230</v>
      </c>
      <c r="C156" s="5" t="s">
        <v>15</v>
      </c>
      <c r="D156" s="5" t="s">
        <v>44</v>
      </c>
      <c r="E156" s="5" t="s">
        <v>29</v>
      </c>
      <c r="F156" s="5" t="s">
        <v>22</v>
      </c>
      <c r="G156" s="87">
        <f>SUM(G157)</f>
        <v>1806</v>
      </c>
    </row>
    <row r="157" spans="1:7" ht="17.25" customHeight="1" x14ac:dyDescent="0.25">
      <c r="A157" s="6" t="s">
        <v>23</v>
      </c>
      <c r="B157" s="24" t="s">
        <v>230</v>
      </c>
      <c r="C157" s="5" t="s">
        <v>15</v>
      </c>
      <c r="D157" s="5" t="s">
        <v>44</v>
      </c>
      <c r="E157" s="5" t="s">
        <v>29</v>
      </c>
      <c r="F157" s="5" t="s">
        <v>24</v>
      </c>
      <c r="G157" s="87">
        <f>SUM(G158)</f>
        <v>1806</v>
      </c>
    </row>
    <row r="158" spans="1:7" ht="17.25" customHeight="1" x14ac:dyDescent="0.25">
      <c r="A158" s="6" t="s">
        <v>25</v>
      </c>
      <c r="B158" s="24" t="s">
        <v>230</v>
      </c>
      <c r="C158" s="5" t="s">
        <v>15</v>
      </c>
      <c r="D158" s="5" t="s">
        <v>44</v>
      </c>
      <c r="E158" s="5" t="s">
        <v>29</v>
      </c>
      <c r="F158" s="5" t="s">
        <v>26</v>
      </c>
      <c r="G158" s="41">
        <v>1806</v>
      </c>
    </row>
    <row r="159" spans="1:7" ht="17.25" customHeight="1" x14ac:dyDescent="0.25">
      <c r="A159" s="6" t="s">
        <v>31</v>
      </c>
      <c r="B159" s="24" t="s">
        <v>230</v>
      </c>
      <c r="C159" s="5" t="s">
        <v>15</v>
      </c>
      <c r="D159" s="5" t="s">
        <v>44</v>
      </c>
      <c r="E159" s="5" t="s">
        <v>29</v>
      </c>
      <c r="F159" s="5" t="s">
        <v>32</v>
      </c>
      <c r="G159" s="87">
        <f>SUM(G160)</f>
        <v>463</v>
      </c>
    </row>
    <row r="160" spans="1:7" ht="17.25" customHeight="1" x14ac:dyDescent="0.25">
      <c r="A160" s="6" t="s">
        <v>33</v>
      </c>
      <c r="B160" s="24" t="s">
        <v>230</v>
      </c>
      <c r="C160" s="5" t="s">
        <v>15</v>
      </c>
      <c r="D160" s="5" t="s">
        <v>44</v>
      </c>
      <c r="E160" s="5" t="s">
        <v>29</v>
      </c>
      <c r="F160" s="5" t="s">
        <v>34</v>
      </c>
      <c r="G160" s="87">
        <f>SUM(G161:G162)</f>
        <v>463</v>
      </c>
    </row>
    <row r="161" spans="1:7" ht="32.25" customHeight="1" x14ac:dyDescent="0.25">
      <c r="A161" s="6" t="s">
        <v>534</v>
      </c>
      <c r="B161" s="24" t="s">
        <v>230</v>
      </c>
      <c r="C161" s="5" t="s">
        <v>15</v>
      </c>
      <c r="D161" s="5" t="s">
        <v>44</v>
      </c>
      <c r="E161" s="5" t="s">
        <v>29</v>
      </c>
      <c r="F161" s="5" t="s">
        <v>533</v>
      </c>
      <c r="G161" s="115">
        <v>220</v>
      </c>
    </row>
    <row r="162" spans="1:7" ht="17.25" customHeight="1" x14ac:dyDescent="0.25">
      <c r="A162" s="6" t="s">
        <v>35</v>
      </c>
      <c r="B162" s="24" t="s">
        <v>230</v>
      </c>
      <c r="C162" s="5" t="s">
        <v>15</v>
      </c>
      <c r="D162" s="5" t="s">
        <v>44</v>
      </c>
      <c r="E162" s="5" t="s">
        <v>29</v>
      </c>
      <c r="F162" s="5" t="s">
        <v>36</v>
      </c>
      <c r="G162" s="41">
        <v>243</v>
      </c>
    </row>
    <row r="163" spans="1:7" ht="17.25" customHeight="1" x14ac:dyDescent="0.25">
      <c r="A163" s="6" t="s">
        <v>38</v>
      </c>
      <c r="B163" s="24" t="s">
        <v>230</v>
      </c>
      <c r="C163" s="5" t="s">
        <v>15</v>
      </c>
      <c r="D163" s="5" t="s">
        <v>44</v>
      </c>
      <c r="E163" s="5" t="s">
        <v>29</v>
      </c>
      <c r="F163" s="5" t="s">
        <v>37</v>
      </c>
      <c r="G163" s="87">
        <f>SUM(G164)</f>
        <v>9</v>
      </c>
    </row>
    <row r="164" spans="1:7" ht="18" customHeight="1" x14ac:dyDescent="0.25">
      <c r="A164" s="6" t="s">
        <v>343</v>
      </c>
      <c r="B164" s="24" t="s">
        <v>230</v>
      </c>
      <c r="C164" s="5" t="s">
        <v>15</v>
      </c>
      <c r="D164" s="5" t="s">
        <v>44</v>
      </c>
      <c r="E164" s="5" t="s">
        <v>29</v>
      </c>
      <c r="F164" s="5" t="s">
        <v>39</v>
      </c>
      <c r="G164" s="87">
        <f>SUM(G165:G166)</f>
        <v>9</v>
      </c>
    </row>
    <row r="165" spans="1:7" ht="17.25" customHeight="1" x14ac:dyDescent="0.25">
      <c r="A165" s="6" t="s">
        <v>41</v>
      </c>
      <c r="B165" s="24" t="s">
        <v>230</v>
      </c>
      <c r="C165" s="10" t="s">
        <v>15</v>
      </c>
      <c r="D165" s="5" t="s">
        <v>44</v>
      </c>
      <c r="E165" s="10" t="s">
        <v>29</v>
      </c>
      <c r="F165" s="5" t="s">
        <v>42</v>
      </c>
      <c r="G165" s="41">
        <v>7</v>
      </c>
    </row>
    <row r="166" spans="1:7" ht="17.25" customHeight="1" x14ac:dyDescent="0.25">
      <c r="A166" s="6" t="s">
        <v>345</v>
      </c>
      <c r="B166" s="24" t="s">
        <v>230</v>
      </c>
      <c r="C166" s="10" t="s">
        <v>15</v>
      </c>
      <c r="D166" s="5" t="s">
        <v>44</v>
      </c>
      <c r="E166" s="10" t="s">
        <v>29</v>
      </c>
      <c r="F166" s="13" t="s">
        <v>86</v>
      </c>
      <c r="G166" s="41">
        <v>2</v>
      </c>
    </row>
    <row r="167" spans="1:7" ht="17.25" customHeight="1" x14ac:dyDescent="0.25">
      <c r="A167" s="76" t="s">
        <v>45</v>
      </c>
      <c r="B167" s="85" t="s">
        <v>230</v>
      </c>
      <c r="C167" s="79" t="s">
        <v>15</v>
      </c>
      <c r="D167" s="77" t="s">
        <v>44</v>
      </c>
      <c r="E167" s="80" t="s">
        <v>46</v>
      </c>
      <c r="F167" s="81"/>
      <c r="G167" s="78">
        <f>SUM(G168)</f>
        <v>1896</v>
      </c>
    </row>
    <row r="168" spans="1:7" s="26" customFormat="1" ht="82.5" customHeight="1" x14ac:dyDescent="0.25">
      <c r="A168" s="22" t="s">
        <v>47</v>
      </c>
      <c r="B168" s="24" t="s">
        <v>230</v>
      </c>
      <c r="C168" s="10" t="s">
        <v>15</v>
      </c>
      <c r="D168" s="5" t="s">
        <v>44</v>
      </c>
      <c r="E168" s="12" t="s">
        <v>48</v>
      </c>
      <c r="F168" s="13"/>
      <c r="G168" s="87">
        <f>SUM(G169)</f>
        <v>1896</v>
      </c>
    </row>
    <row r="169" spans="1:7" s="26" customFormat="1" ht="50.25" customHeight="1" x14ac:dyDescent="0.25">
      <c r="A169" s="6" t="s">
        <v>51</v>
      </c>
      <c r="B169" s="24" t="s">
        <v>230</v>
      </c>
      <c r="C169" s="10" t="s">
        <v>15</v>
      </c>
      <c r="D169" s="10" t="s">
        <v>44</v>
      </c>
      <c r="E169" s="12" t="s">
        <v>52</v>
      </c>
      <c r="F169" s="13"/>
      <c r="G169" s="87">
        <f>SUM(G170,G173,G177)</f>
        <v>1896</v>
      </c>
    </row>
    <row r="170" spans="1:7" s="26" customFormat="1" ht="35.25" customHeight="1" x14ac:dyDescent="0.25">
      <c r="A170" s="6" t="s">
        <v>21</v>
      </c>
      <c r="B170" s="24" t="s">
        <v>230</v>
      </c>
      <c r="C170" s="10" t="s">
        <v>15</v>
      </c>
      <c r="D170" s="10" t="s">
        <v>44</v>
      </c>
      <c r="E170" s="12" t="s">
        <v>52</v>
      </c>
      <c r="F170" s="5" t="s">
        <v>22</v>
      </c>
      <c r="G170" s="87">
        <f>SUM(G171)</f>
        <v>1711</v>
      </c>
    </row>
    <row r="171" spans="1:7" s="26" customFormat="1" ht="18" customHeight="1" x14ac:dyDescent="0.25">
      <c r="A171" s="6" t="s">
        <v>23</v>
      </c>
      <c r="B171" s="24" t="s">
        <v>230</v>
      </c>
      <c r="C171" s="10" t="s">
        <v>15</v>
      </c>
      <c r="D171" s="10" t="s">
        <v>44</v>
      </c>
      <c r="E171" s="12" t="s">
        <v>52</v>
      </c>
      <c r="F171" s="5" t="s">
        <v>24</v>
      </c>
      <c r="G171" s="87">
        <f>SUM(G172)</f>
        <v>1711</v>
      </c>
    </row>
    <row r="172" spans="1:7" s="26" customFormat="1" ht="17.25" customHeight="1" x14ac:dyDescent="0.25">
      <c r="A172" s="6" t="s">
        <v>25</v>
      </c>
      <c r="B172" s="24" t="s">
        <v>230</v>
      </c>
      <c r="C172" s="10" t="s">
        <v>15</v>
      </c>
      <c r="D172" s="10" t="s">
        <v>44</v>
      </c>
      <c r="E172" s="12" t="s">
        <v>52</v>
      </c>
      <c r="F172" s="5" t="s">
        <v>26</v>
      </c>
      <c r="G172" s="41">
        <v>1711</v>
      </c>
    </row>
    <row r="173" spans="1:7" s="26" customFormat="1" ht="18.75" customHeight="1" x14ac:dyDescent="0.25">
      <c r="A173" s="6" t="s">
        <v>31</v>
      </c>
      <c r="B173" s="24" t="s">
        <v>230</v>
      </c>
      <c r="C173" s="10" t="s">
        <v>15</v>
      </c>
      <c r="D173" s="10" t="s">
        <v>44</v>
      </c>
      <c r="E173" s="12" t="s">
        <v>52</v>
      </c>
      <c r="F173" s="5" t="s">
        <v>32</v>
      </c>
      <c r="G173" s="87">
        <f>SUM(G174)</f>
        <v>183.5</v>
      </c>
    </row>
    <row r="174" spans="1:7" s="26" customFormat="1" ht="18" customHeight="1" x14ac:dyDescent="0.25">
      <c r="A174" s="6" t="s">
        <v>33</v>
      </c>
      <c r="B174" s="24" t="s">
        <v>230</v>
      </c>
      <c r="C174" s="10" t="s">
        <v>15</v>
      </c>
      <c r="D174" s="10" t="s">
        <v>44</v>
      </c>
      <c r="E174" s="12" t="s">
        <v>52</v>
      </c>
      <c r="F174" s="5" t="s">
        <v>34</v>
      </c>
      <c r="G174" s="87">
        <f>SUM(G175:G176)</f>
        <v>183.5</v>
      </c>
    </row>
    <row r="175" spans="1:7" s="26" customFormat="1" ht="31.5" customHeight="1" x14ac:dyDescent="0.25">
      <c r="A175" s="6" t="s">
        <v>534</v>
      </c>
      <c r="B175" s="24"/>
      <c r="C175" s="10"/>
      <c r="D175" s="10"/>
      <c r="E175" s="15"/>
      <c r="F175" s="5" t="s">
        <v>533</v>
      </c>
      <c r="G175" s="115">
        <v>21</v>
      </c>
    </row>
    <row r="176" spans="1:7" s="26" customFormat="1" ht="17.25" customHeight="1" x14ac:dyDescent="0.25">
      <c r="A176" s="6" t="s">
        <v>35</v>
      </c>
      <c r="B176" s="24" t="s">
        <v>230</v>
      </c>
      <c r="C176" s="10" t="s">
        <v>15</v>
      </c>
      <c r="D176" s="10" t="s">
        <v>44</v>
      </c>
      <c r="E176" s="15" t="s">
        <v>52</v>
      </c>
      <c r="F176" s="5" t="s">
        <v>36</v>
      </c>
      <c r="G176" s="41">
        <v>162.5</v>
      </c>
    </row>
    <row r="177" spans="1:7" s="26" customFormat="1" ht="17.25" customHeight="1" x14ac:dyDescent="0.25">
      <c r="A177" s="6" t="s">
        <v>38</v>
      </c>
      <c r="B177" s="24" t="s">
        <v>230</v>
      </c>
      <c r="C177" s="10" t="s">
        <v>15</v>
      </c>
      <c r="D177" s="10" t="s">
        <v>44</v>
      </c>
      <c r="E177" s="15" t="s">
        <v>52</v>
      </c>
      <c r="F177" s="13" t="s">
        <v>37</v>
      </c>
      <c r="G177" s="87">
        <f>SUM(G178)</f>
        <v>1.5</v>
      </c>
    </row>
    <row r="178" spans="1:7" s="26" customFormat="1" ht="17.25" customHeight="1" x14ac:dyDescent="0.25">
      <c r="A178" s="6" t="s">
        <v>343</v>
      </c>
      <c r="B178" s="24" t="s">
        <v>230</v>
      </c>
      <c r="C178" s="10" t="s">
        <v>15</v>
      </c>
      <c r="D178" s="10" t="s">
        <v>44</v>
      </c>
      <c r="E178" s="15" t="s">
        <v>52</v>
      </c>
      <c r="F178" s="13" t="s">
        <v>39</v>
      </c>
      <c r="G178" s="87">
        <f>SUM(G179)</f>
        <v>1.5</v>
      </c>
    </row>
    <row r="179" spans="1:7" s="26" customFormat="1" ht="17.25" customHeight="1" x14ac:dyDescent="0.25">
      <c r="A179" s="6" t="s">
        <v>41</v>
      </c>
      <c r="B179" s="24" t="s">
        <v>230</v>
      </c>
      <c r="C179" s="10" t="s">
        <v>15</v>
      </c>
      <c r="D179" s="10" t="s">
        <v>44</v>
      </c>
      <c r="E179" s="15" t="s">
        <v>52</v>
      </c>
      <c r="F179" s="13" t="s">
        <v>42</v>
      </c>
      <c r="G179" s="41">
        <v>1.5</v>
      </c>
    </row>
    <row r="180" spans="1:7" s="26" customFormat="1" ht="17.25" customHeight="1" x14ac:dyDescent="0.25">
      <c r="A180" s="62" t="s">
        <v>67</v>
      </c>
      <c r="B180" s="70" t="s">
        <v>230</v>
      </c>
      <c r="C180" s="68" t="s">
        <v>15</v>
      </c>
      <c r="D180" s="68" t="s">
        <v>203</v>
      </c>
      <c r="E180" s="71"/>
      <c r="F180" s="66"/>
      <c r="G180" s="67">
        <f t="shared" ref="G180:G185" si="2">SUM(G181)</f>
        <v>72</v>
      </c>
    </row>
    <row r="181" spans="1:7" ht="15.75" x14ac:dyDescent="0.25">
      <c r="A181" s="76" t="s">
        <v>87</v>
      </c>
      <c r="B181" s="85" t="s">
        <v>230</v>
      </c>
      <c r="C181" s="79" t="s">
        <v>15</v>
      </c>
      <c r="D181" s="80">
        <v>13</v>
      </c>
      <c r="E181" s="80" t="s">
        <v>88</v>
      </c>
      <c r="F181" s="81"/>
      <c r="G181" s="78">
        <f t="shared" si="2"/>
        <v>72</v>
      </c>
    </row>
    <row r="182" spans="1:7" ht="15.75" x14ac:dyDescent="0.25">
      <c r="A182" s="6" t="s">
        <v>89</v>
      </c>
      <c r="B182" s="24" t="s">
        <v>230</v>
      </c>
      <c r="C182" s="10" t="s">
        <v>15</v>
      </c>
      <c r="D182" s="12">
        <v>13</v>
      </c>
      <c r="E182" s="12" t="s">
        <v>90</v>
      </c>
      <c r="F182" s="13"/>
      <c r="G182" s="87">
        <f t="shared" si="2"/>
        <v>72</v>
      </c>
    </row>
    <row r="183" spans="1:7" ht="47.25" x14ac:dyDescent="0.25">
      <c r="A183" s="6" t="s">
        <v>92</v>
      </c>
      <c r="B183" s="24" t="s">
        <v>230</v>
      </c>
      <c r="C183" s="5" t="s">
        <v>15</v>
      </c>
      <c r="D183" s="12">
        <v>13</v>
      </c>
      <c r="E183" s="12" t="s">
        <v>91</v>
      </c>
      <c r="F183" s="13"/>
      <c r="G183" s="87">
        <f t="shared" si="2"/>
        <v>72</v>
      </c>
    </row>
    <row r="184" spans="1:7" ht="15.75" x14ac:dyDescent="0.25">
      <c r="A184" s="6" t="s">
        <v>31</v>
      </c>
      <c r="B184" s="24" t="s">
        <v>230</v>
      </c>
      <c r="C184" s="5" t="s">
        <v>15</v>
      </c>
      <c r="D184" s="12">
        <v>13</v>
      </c>
      <c r="E184" s="12" t="s">
        <v>91</v>
      </c>
      <c r="F184" s="5" t="s">
        <v>32</v>
      </c>
      <c r="G184" s="87">
        <f t="shared" si="2"/>
        <v>72</v>
      </c>
    </row>
    <row r="185" spans="1:7" ht="18" customHeight="1" x14ac:dyDescent="0.25">
      <c r="A185" s="6" t="s">
        <v>33</v>
      </c>
      <c r="B185" s="24" t="s">
        <v>230</v>
      </c>
      <c r="C185" s="5" t="s">
        <v>15</v>
      </c>
      <c r="D185" s="12">
        <v>13</v>
      </c>
      <c r="E185" s="12" t="s">
        <v>91</v>
      </c>
      <c r="F185" s="5" t="s">
        <v>34</v>
      </c>
      <c r="G185" s="87">
        <f t="shared" si="2"/>
        <v>72</v>
      </c>
    </row>
    <row r="186" spans="1:7" ht="17.25" customHeight="1" x14ac:dyDescent="0.25">
      <c r="A186" s="6" t="s">
        <v>35</v>
      </c>
      <c r="B186" s="24" t="s">
        <v>230</v>
      </c>
      <c r="C186" s="10" t="s">
        <v>15</v>
      </c>
      <c r="D186" s="15">
        <v>13</v>
      </c>
      <c r="E186" s="15" t="s">
        <v>91</v>
      </c>
      <c r="F186" s="5" t="s">
        <v>36</v>
      </c>
      <c r="G186" s="41">
        <v>72</v>
      </c>
    </row>
    <row r="187" spans="1:7" ht="17.25" customHeight="1" x14ac:dyDescent="0.25">
      <c r="A187" s="46" t="s">
        <v>152</v>
      </c>
      <c r="B187" s="59" t="s">
        <v>230</v>
      </c>
      <c r="C187" s="47" t="s">
        <v>231</v>
      </c>
      <c r="D187" s="60"/>
      <c r="E187" s="60"/>
      <c r="F187" s="49"/>
      <c r="G187" s="50">
        <f>SUM(G188,G194)</f>
        <v>7957</v>
      </c>
    </row>
    <row r="188" spans="1:7" s="25" customFormat="1" ht="15.75" x14ac:dyDescent="0.25">
      <c r="A188" s="62" t="s">
        <v>153</v>
      </c>
      <c r="B188" s="70" t="s">
        <v>230</v>
      </c>
      <c r="C188" s="69">
        <v>10</v>
      </c>
      <c r="D188" s="68" t="s">
        <v>15</v>
      </c>
      <c r="E188" s="69"/>
      <c r="F188" s="66"/>
      <c r="G188" s="67">
        <f>SUM(G189)</f>
        <v>41</v>
      </c>
    </row>
    <row r="189" spans="1:7" ht="15.75" x14ac:dyDescent="0.25">
      <c r="A189" s="76" t="s">
        <v>154</v>
      </c>
      <c r="B189" s="85" t="s">
        <v>230</v>
      </c>
      <c r="C189" s="80">
        <v>10</v>
      </c>
      <c r="D189" s="79" t="s">
        <v>15</v>
      </c>
      <c r="E189" s="80" t="s">
        <v>155</v>
      </c>
      <c r="F189" s="81"/>
      <c r="G189" s="78">
        <f>SUM(G190)</f>
        <v>41</v>
      </c>
    </row>
    <row r="190" spans="1:7" ht="33.75" customHeight="1" x14ac:dyDescent="0.25">
      <c r="A190" s="6" t="s">
        <v>157</v>
      </c>
      <c r="B190" s="24" t="s">
        <v>230</v>
      </c>
      <c r="C190" s="12">
        <v>10</v>
      </c>
      <c r="D190" s="5" t="s">
        <v>15</v>
      </c>
      <c r="E190" s="12" t="s">
        <v>156</v>
      </c>
      <c r="F190" s="13"/>
      <c r="G190" s="87">
        <f>SUM(G191)</f>
        <v>41</v>
      </c>
    </row>
    <row r="191" spans="1:7" ht="15.75" x14ac:dyDescent="0.25">
      <c r="A191" s="6" t="s">
        <v>161</v>
      </c>
      <c r="B191" s="24" t="s">
        <v>230</v>
      </c>
      <c r="C191" s="12">
        <v>10</v>
      </c>
      <c r="D191" s="5" t="s">
        <v>15</v>
      </c>
      <c r="E191" s="12" t="s">
        <v>156</v>
      </c>
      <c r="F191" s="5" t="s">
        <v>158</v>
      </c>
      <c r="G191" s="87">
        <f>SUM(G192)</f>
        <v>41</v>
      </c>
    </row>
    <row r="192" spans="1:7" ht="32.25" customHeight="1" x14ac:dyDescent="0.25">
      <c r="A192" s="6" t="s">
        <v>162</v>
      </c>
      <c r="B192" s="24" t="s">
        <v>230</v>
      </c>
      <c r="C192" s="12">
        <v>10</v>
      </c>
      <c r="D192" s="5" t="s">
        <v>15</v>
      </c>
      <c r="E192" s="12" t="s">
        <v>156</v>
      </c>
      <c r="F192" s="5" t="s">
        <v>159</v>
      </c>
      <c r="G192" s="87">
        <f>SUM(G193)</f>
        <v>41</v>
      </c>
    </row>
    <row r="193" spans="1:7" ht="32.25" customHeight="1" x14ac:dyDescent="0.25">
      <c r="A193" s="6" t="s">
        <v>163</v>
      </c>
      <c r="B193" s="24" t="s">
        <v>230</v>
      </c>
      <c r="C193" s="15">
        <v>10</v>
      </c>
      <c r="D193" s="10" t="s">
        <v>15</v>
      </c>
      <c r="E193" s="15" t="s">
        <v>156</v>
      </c>
      <c r="F193" s="5" t="s">
        <v>160</v>
      </c>
      <c r="G193" s="41">
        <v>41</v>
      </c>
    </row>
    <row r="194" spans="1:7" s="25" customFormat="1" ht="15.75" x14ac:dyDescent="0.25">
      <c r="A194" s="62" t="s">
        <v>164</v>
      </c>
      <c r="B194" s="70" t="s">
        <v>230</v>
      </c>
      <c r="C194" s="69">
        <v>10</v>
      </c>
      <c r="D194" s="68" t="s">
        <v>28</v>
      </c>
      <c r="E194" s="69"/>
      <c r="F194" s="66"/>
      <c r="G194" s="67">
        <f>SUM(G195)</f>
        <v>7916</v>
      </c>
    </row>
    <row r="195" spans="1:7" ht="15.75" x14ac:dyDescent="0.25">
      <c r="A195" s="76" t="s">
        <v>87</v>
      </c>
      <c r="B195" s="85" t="s">
        <v>230</v>
      </c>
      <c r="C195" s="80">
        <v>10</v>
      </c>
      <c r="D195" s="79" t="s">
        <v>28</v>
      </c>
      <c r="E195" s="80" t="s">
        <v>88</v>
      </c>
      <c r="F195" s="81"/>
      <c r="G195" s="78">
        <f>SUM(G196,G214)</f>
        <v>7916</v>
      </c>
    </row>
    <row r="196" spans="1:7" ht="31.5" x14ac:dyDescent="0.25">
      <c r="A196" s="6" t="s">
        <v>168</v>
      </c>
      <c r="B196" s="24" t="s">
        <v>230</v>
      </c>
      <c r="C196" s="12">
        <v>10</v>
      </c>
      <c r="D196" s="10" t="s">
        <v>28</v>
      </c>
      <c r="E196" s="12" t="s">
        <v>165</v>
      </c>
      <c r="F196" s="13"/>
      <c r="G196" s="87">
        <f>SUM(G197,G201,G210)</f>
        <v>7454</v>
      </c>
    </row>
    <row r="197" spans="1:7" ht="15.75" x14ac:dyDescent="0.25">
      <c r="A197" s="6" t="s">
        <v>166</v>
      </c>
      <c r="B197" s="24" t="s">
        <v>230</v>
      </c>
      <c r="C197" s="12">
        <v>10</v>
      </c>
      <c r="D197" s="5" t="s">
        <v>28</v>
      </c>
      <c r="E197" s="12" t="s">
        <v>167</v>
      </c>
      <c r="F197" s="13"/>
      <c r="G197" s="87">
        <f>SUM(G198)</f>
        <v>2566</v>
      </c>
    </row>
    <row r="198" spans="1:7" ht="15.75" x14ac:dyDescent="0.25">
      <c r="A198" s="6" t="s">
        <v>161</v>
      </c>
      <c r="B198" s="24" t="s">
        <v>230</v>
      </c>
      <c r="C198" s="12">
        <v>10</v>
      </c>
      <c r="D198" s="5" t="s">
        <v>28</v>
      </c>
      <c r="E198" s="12" t="s">
        <v>167</v>
      </c>
      <c r="F198" s="5" t="s">
        <v>158</v>
      </c>
      <c r="G198" s="87">
        <f>SUM(G199)</f>
        <v>2566</v>
      </c>
    </row>
    <row r="199" spans="1:7" ht="15.75" x14ac:dyDescent="0.25">
      <c r="A199" s="6" t="s">
        <v>169</v>
      </c>
      <c r="B199" s="24" t="s">
        <v>230</v>
      </c>
      <c r="C199" s="12">
        <v>10</v>
      </c>
      <c r="D199" s="5" t="s">
        <v>28</v>
      </c>
      <c r="E199" s="12" t="s">
        <v>167</v>
      </c>
      <c r="F199" s="5" t="s">
        <v>170</v>
      </c>
      <c r="G199" s="87">
        <f>SUM(G200)</f>
        <v>2566</v>
      </c>
    </row>
    <row r="200" spans="1:7" ht="18" customHeight="1" x14ac:dyDescent="0.25">
      <c r="A200" s="6" t="s">
        <v>172</v>
      </c>
      <c r="B200" s="24" t="s">
        <v>230</v>
      </c>
      <c r="C200" s="15">
        <v>10</v>
      </c>
      <c r="D200" s="10" t="s">
        <v>28</v>
      </c>
      <c r="E200" s="15" t="s">
        <v>167</v>
      </c>
      <c r="F200" s="5" t="s">
        <v>171</v>
      </c>
      <c r="G200" s="41">
        <v>2566</v>
      </c>
    </row>
    <row r="201" spans="1:7" ht="31.5" x14ac:dyDescent="0.25">
      <c r="A201" s="6" t="s">
        <v>173</v>
      </c>
      <c r="B201" s="24" t="s">
        <v>230</v>
      </c>
      <c r="C201" s="12">
        <v>10</v>
      </c>
      <c r="D201" s="10" t="s">
        <v>28</v>
      </c>
      <c r="E201" s="12" t="s">
        <v>174</v>
      </c>
      <c r="F201" s="13"/>
      <c r="G201" s="87">
        <f>SUM(G202,G206)</f>
        <v>4782</v>
      </c>
    </row>
    <row r="202" spans="1:7" ht="15.75" x14ac:dyDescent="0.25">
      <c r="A202" s="6" t="s">
        <v>175</v>
      </c>
      <c r="B202" s="24" t="s">
        <v>230</v>
      </c>
      <c r="C202" s="12">
        <v>10</v>
      </c>
      <c r="D202" s="5" t="s">
        <v>28</v>
      </c>
      <c r="E202" s="12" t="s">
        <v>176</v>
      </c>
      <c r="F202" s="13"/>
      <c r="G202" s="87">
        <f>SUM(G203)</f>
        <v>3560</v>
      </c>
    </row>
    <row r="203" spans="1:7" ht="15.75" x14ac:dyDescent="0.25">
      <c r="A203" s="6" t="s">
        <v>161</v>
      </c>
      <c r="B203" s="24" t="s">
        <v>230</v>
      </c>
      <c r="C203" s="12">
        <v>10</v>
      </c>
      <c r="D203" s="5" t="s">
        <v>28</v>
      </c>
      <c r="E203" s="12" t="s">
        <v>176</v>
      </c>
      <c r="F203" s="5" t="s">
        <v>158</v>
      </c>
      <c r="G203" s="87">
        <f>SUM(G204)</f>
        <v>3560</v>
      </c>
    </row>
    <row r="204" spans="1:7" ht="15.75" x14ac:dyDescent="0.25">
      <c r="A204" s="6" t="s">
        <v>169</v>
      </c>
      <c r="B204" s="24" t="s">
        <v>230</v>
      </c>
      <c r="C204" s="12">
        <v>10</v>
      </c>
      <c r="D204" s="5" t="s">
        <v>28</v>
      </c>
      <c r="E204" s="12" t="s">
        <v>176</v>
      </c>
      <c r="F204" s="5" t="s">
        <v>170</v>
      </c>
      <c r="G204" s="87">
        <f>SUM(G205)</f>
        <v>3560</v>
      </c>
    </row>
    <row r="205" spans="1:7" ht="31.5" customHeight="1" x14ac:dyDescent="0.25">
      <c r="A205" s="6" t="s">
        <v>177</v>
      </c>
      <c r="B205" s="24" t="s">
        <v>230</v>
      </c>
      <c r="C205" s="12">
        <v>10</v>
      </c>
      <c r="D205" s="5" t="s">
        <v>28</v>
      </c>
      <c r="E205" s="12" t="s">
        <v>176</v>
      </c>
      <c r="F205" s="5" t="s">
        <v>178</v>
      </c>
      <c r="G205" s="41">
        <v>3560</v>
      </c>
    </row>
    <row r="206" spans="1:7" ht="15.75" x14ac:dyDescent="0.25">
      <c r="A206" s="6" t="s">
        <v>180</v>
      </c>
      <c r="B206" s="24" t="s">
        <v>230</v>
      </c>
      <c r="C206" s="21">
        <v>10</v>
      </c>
      <c r="D206" s="5" t="s">
        <v>28</v>
      </c>
      <c r="E206" s="12" t="s">
        <v>179</v>
      </c>
      <c r="F206" s="5"/>
      <c r="G206" s="87">
        <f>SUM(G207)</f>
        <v>1222</v>
      </c>
    </row>
    <row r="207" spans="1:7" ht="15.75" x14ac:dyDescent="0.25">
      <c r="A207" s="6" t="s">
        <v>161</v>
      </c>
      <c r="B207" s="24" t="s">
        <v>230</v>
      </c>
      <c r="C207" s="12">
        <v>10</v>
      </c>
      <c r="D207" s="5" t="s">
        <v>28</v>
      </c>
      <c r="E207" s="12" t="s">
        <v>179</v>
      </c>
      <c r="F207" s="5" t="s">
        <v>158</v>
      </c>
      <c r="G207" s="87">
        <f>SUM(G208)</f>
        <v>1222</v>
      </c>
    </row>
    <row r="208" spans="1:7" ht="15.75" x14ac:dyDescent="0.25">
      <c r="A208" s="6" t="s">
        <v>169</v>
      </c>
      <c r="B208" s="24" t="s">
        <v>230</v>
      </c>
      <c r="C208" s="12">
        <v>10</v>
      </c>
      <c r="D208" s="5" t="s">
        <v>28</v>
      </c>
      <c r="E208" s="12" t="s">
        <v>179</v>
      </c>
      <c r="F208" s="5" t="s">
        <v>170</v>
      </c>
      <c r="G208" s="87">
        <f>SUM(G209)</f>
        <v>1222</v>
      </c>
    </row>
    <row r="209" spans="1:7" ht="31.5" customHeight="1" x14ac:dyDescent="0.25">
      <c r="A209" s="6" t="s">
        <v>177</v>
      </c>
      <c r="B209" s="24" t="s">
        <v>230</v>
      </c>
      <c r="C209" s="15">
        <v>10</v>
      </c>
      <c r="D209" s="10" t="s">
        <v>28</v>
      </c>
      <c r="E209" s="15" t="s">
        <v>179</v>
      </c>
      <c r="F209" s="5" t="s">
        <v>178</v>
      </c>
      <c r="G209" s="41">
        <v>1222</v>
      </c>
    </row>
    <row r="210" spans="1:7" ht="31.5" x14ac:dyDescent="0.25">
      <c r="A210" s="6" t="s">
        <v>181</v>
      </c>
      <c r="B210" s="24" t="s">
        <v>230</v>
      </c>
      <c r="C210" s="15">
        <v>10</v>
      </c>
      <c r="D210" s="10" t="s">
        <v>28</v>
      </c>
      <c r="E210" s="12" t="s">
        <v>182</v>
      </c>
      <c r="F210" s="13"/>
      <c r="G210" s="87">
        <f>SUM(G211)</f>
        <v>106</v>
      </c>
    </row>
    <row r="211" spans="1:7" ht="15.75" x14ac:dyDescent="0.25">
      <c r="A211" s="6" t="s">
        <v>161</v>
      </c>
      <c r="B211" s="24" t="s">
        <v>230</v>
      </c>
      <c r="C211" s="12">
        <v>10</v>
      </c>
      <c r="D211" s="5" t="s">
        <v>28</v>
      </c>
      <c r="E211" s="12" t="s">
        <v>182</v>
      </c>
      <c r="F211" s="5" t="s">
        <v>158</v>
      </c>
      <c r="G211" s="87">
        <f>SUM(G212)</f>
        <v>106</v>
      </c>
    </row>
    <row r="212" spans="1:7" ht="15.75" x14ac:dyDescent="0.25">
      <c r="A212" s="6" t="s">
        <v>169</v>
      </c>
      <c r="B212" s="24" t="s">
        <v>230</v>
      </c>
      <c r="C212" s="12">
        <v>10</v>
      </c>
      <c r="D212" s="5" t="s">
        <v>28</v>
      </c>
      <c r="E212" s="12" t="s">
        <v>182</v>
      </c>
      <c r="F212" s="5" t="s">
        <v>170</v>
      </c>
      <c r="G212" s="87">
        <f>SUM(G213)</f>
        <v>106</v>
      </c>
    </row>
    <row r="213" spans="1:7" ht="31.5" customHeight="1" x14ac:dyDescent="0.25">
      <c r="A213" s="6" t="s">
        <v>177</v>
      </c>
      <c r="B213" s="24" t="s">
        <v>230</v>
      </c>
      <c r="C213" s="15">
        <v>10</v>
      </c>
      <c r="D213" s="10" t="s">
        <v>28</v>
      </c>
      <c r="E213" s="15" t="s">
        <v>182</v>
      </c>
      <c r="F213" s="5" t="s">
        <v>178</v>
      </c>
      <c r="G213" s="41">
        <v>106</v>
      </c>
    </row>
    <row r="214" spans="1:7" ht="15.75" x14ac:dyDescent="0.25">
      <c r="A214" s="6" t="s">
        <v>183</v>
      </c>
      <c r="B214" s="24" t="s">
        <v>230</v>
      </c>
      <c r="C214" s="12">
        <v>10</v>
      </c>
      <c r="D214" s="10" t="s">
        <v>28</v>
      </c>
      <c r="E214" s="12" t="s">
        <v>184</v>
      </c>
      <c r="F214" s="13"/>
      <c r="G214" s="87">
        <f>SUM(G215)</f>
        <v>462</v>
      </c>
    </row>
    <row r="215" spans="1:7" ht="47.25" x14ac:dyDescent="0.25">
      <c r="A215" s="6" t="s">
        <v>188</v>
      </c>
      <c r="B215" s="24" t="s">
        <v>230</v>
      </c>
      <c r="C215" s="21">
        <v>10</v>
      </c>
      <c r="D215" s="5" t="s">
        <v>28</v>
      </c>
      <c r="E215" s="12" t="s">
        <v>187</v>
      </c>
      <c r="F215" s="5"/>
      <c r="G215" s="87">
        <f>SUM(G216)</f>
        <v>462</v>
      </c>
    </row>
    <row r="216" spans="1:7" ht="15.75" x14ac:dyDescent="0.25">
      <c r="A216" s="6" t="s">
        <v>161</v>
      </c>
      <c r="B216" s="24" t="s">
        <v>230</v>
      </c>
      <c r="C216" s="12">
        <v>10</v>
      </c>
      <c r="D216" s="5" t="s">
        <v>28</v>
      </c>
      <c r="E216" s="12" t="s">
        <v>187</v>
      </c>
      <c r="F216" s="5" t="s">
        <v>158</v>
      </c>
      <c r="G216" s="87">
        <f>SUM(G217)</f>
        <v>462</v>
      </c>
    </row>
    <row r="217" spans="1:7" ht="15.75" x14ac:dyDescent="0.25">
      <c r="A217" s="6" t="s">
        <v>169</v>
      </c>
      <c r="B217" s="24" t="s">
        <v>230</v>
      </c>
      <c r="C217" s="12">
        <v>10</v>
      </c>
      <c r="D217" s="5" t="s">
        <v>28</v>
      </c>
      <c r="E217" s="12" t="s">
        <v>187</v>
      </c>
      <c r="F217" s="5" t="s">
        <v>170</v>
      </c>
      <c r="G217" s="87">
        <f>SUM(G218)</f>
        <v>462</v>
      </c>
    </row>
    <row r="218" spans="1:7" s="94" customFormat="1" ht="33" customHeight="1" x14ac:dyDescent="0.25">
      <c r="A218" s="88" t="s">
        <v>177</v>
      </c>
      <c r="B218" s="89" t="s">
        <v>230</v>
      </c>
      <c r="C218" s="90">
        <v>10</v>
      </c>
      <c r="D218" s="91" t="s">
        <v>28</v>
      </c>
      <c r="E218" s="90" t="s">
        <v>187</v>
      </c>
      <c r="F218" s="92" t="s">
        <v>178</v>
      </c>
      <c r="G218" s="93">
        <v>462</v>
      </c>
    </row>
    <row r="219" spans="1:7" ht="31.5" x14ac:dyDescent="0.25">
      <c r="A219" s="46" t="s">
        <v>204</v>
      </c>
      <c r="B219" s="59" t="s">
        <v>230</v>
      </c>
      <c r="C219" s="43" t="s">
        <v>203</v>
      </c>
      <c r="D219" s="43"/>
      <c r="E219" s="43"/>
      <c r="F219" s="43"/>
      <c r="G219" s="50">
        <f>SUM(G220)</f>
        <v>20</v>
      </c>
    </row>
    <row r="220" spans="1:7" ht="18" customHeight="1" x14ac:dyDescent="0.25">
      <c r="A220" s="62" t="s">
        <v>205</v>
      </c>
      <c r="B220" s="70" t="s">
        <v>230</v>
      </c>
      <c r="C220" s="63" t="s">
        <v>203</v>
      </c>
      <c r="D220" s="63" t="s">
        <v>15</v>
      </c>
      <c r="E220" s="63"/>
      <c r="F220" s="63"/>
      <c r="G220" s="67">
        <f>SUM(G221)</f>
        <v>20</v>
      </c>
    </row>
    <row r="221" spans="1:7" ht="15.75" x14ac:dyDescent="0.25">
      <c r="A221" s="76" t="s">
        <v>207</v>
      </c>
      <c r="B221" s="85" t="s">
        <v>230</v>
      </c>
      <c r="C221" s="77" t="s">
        <v>203</v>
      </c>
      <c r="D221" s="77" t="s">
        <v>15</v>
      </c>
      <c r="E221" s="77" t="s">
        <v>206</v>
      </c>
      <c r="F221" s="77"/>
      <c r="G221" s="78">
        <f>SUM(G222)</f>
        <v>20</v>
      </c>
    </row>
    <row r="222" spans="1:7" ht="15.75" x14ac:dyDescent="0.25">
      <c r="A222" s="6" t="s">
        <v>208</v>
      </c>
      <c r="B222" s="24" t="s">
        <v>230</v>
      </c>
      <c r="C222" s="5" t="s">
        <v>203</v>
      </c>
      <c r="D222" s="5" t="s">
        <v>15</v>
      </c>
      <c r="E222" s="5" t="s">
        <v>206</v>
      </c>
      <c r="F222" s="5" t="s">
        <v>209</v>
      </c>
      <c r="G222" s="87">
        <f>SUM(G223)</f>
        <v>20</v>
      </c>
    </row>
    <row r="223" spans="1:7" ht="31.5" x14ac:dyDescent="0.25">
      <c r="A223" s="6" t="s">
        <v>210</v>
      </c>
      <c r="B223" s="24" t="s">
        <v>230</v>
      </c>
      <c r="C223" s="10" t="s">
        <v>203</v>
      </c>
      <c r="D223" s="10" t="s">
        <v>15</v>
      </c>
      <c r="E223" s="10" t="s">
        <v>206</v>
      </c>
      <c r="F223" s="5" t="s">
        <v>211</v>
      </c>
      <c r="G223" s="41">
        <v>20</v>
      </c>
    </row>
    <row r="224" spans="1:7" ht="47.25" x14ac:dyDescent="0.25">
      <c r="A224" s="46" t="s">
        <v>212</v>
      </c>
      <c r="B224" s="59" t="s">
        <v>230</v>
      </c>
      <c r="C224" s="48">
        <v>14</v>
      </c>
      <c r="D224" s="48"/>
      <c r="E224" s="48"/>
      <c r="F224" s="49"/>
      <c r="G224" s="50">
        <f t="shared" ref="G224:G230" si="3">SUM(G225)</f>
        <v>9915</v>
      </c>
    </row>
    <row r="225" spans="1:7" ht="31.5" x14ac:dyDescent="0.25">
      <c r="A225" s="62" t="s">
        <v>213</v>
      </c>
      <c r="B225" s="70" t="s">
        <v>230</v>
      </c>
      <c r="C225" s="69">
        <v>14</v>
      </c>
      <c r="D225" s="68" t="s">
        <v>15</v>
      </c>
      <c r="E225" s="69"/>
      <c r="F225" s="66"/>
      <c r="G225" s="67">
        <f t="shared" si="3"/>
        <v>9915</v>
      </c>
    </row>
    <row r="226" spans="1:7" ht="15.75" x14ac:dyDescent="0.25">
      <c r="A226" s="76" t="s">
        <v>214</v>
      </c>
      <c r="B226" s="85" t="s">
        <v>230</v>
      </c>
      <c r="C226" s="80">
        <v>14</v>
      </c>
      <c r="D226" s="79" t="s">
        <v>15</v>
      </c>
      <c r="E226" s="80" t="s">
        <v>215</v>
      </c>
      <c r="F226" s="81"/>
      <c r="G226" s="78">
        <f t="shared" si="3"/>
        <v>9915</v>
      </c>
    </row>
    <row r="227" spans="1:7" ht="15.75" x14ac:dyDescent="0.25">
      <c r="A227" s="6" t="s">
        <v>214</v>
      </c>
      <c r="B227" s="24" t="s">
        <v>230</v>
      </c>
      <c r="C227" s="12">
        <v>14</v>
      </c>
      <c r="D227" s="10" t="s">
        <v>15</v>
      </c>
      <c r="E227" s="12" t="s">
        <v>216</v>
      </c>
      <c r="F227" s="13"/>
      <c r="G227" s="87">
        <f t="shared" si="3"/>
        <v>9915</v>
      </c>
    </row>
    <row r="228" spans="1:7" ht="31.5" x14ac:dyDescent="0.25">
      <c r="A228" s="6" t="s">
        <v>217</v>
      </c>
      <c r="B228" s="24" t="s">
        <v>230</v>
      </c>
      <c r="C228" s="12">
        <v>14</v>
      </c>
      <c r="D228" s="5" t="s">
        <v>15</v>
      </c>
      <c r="E228" s="12" t="s">
        <v>218</v>
      </c>
      <c r="F228" s="13"/>
      <c r="G228" s="87">
        <f t="shared" si="3"/>
        <v>9915</v>
      </c>
    </row>
    <row r="229" spans="1:7" ht="15.75" x14ac:dyDescent="0.25">
      <c r="A229" s="11" t="s">
        <v>45</v>
      </c>
      <c r="B229" s="24" t="s">
        <v>230</v>
      </c>
      <c r="C229" s="12">
        <v>14</v>
      </c>
      <c r="D229" s="5" t="s">
        <v>15</v>
      </c>
      <c r="E229" s="12" t="s">
        <v>218</v>
      </c>
      <c r="F229" s="13" t="s">
        <v>516</v>
      </c>
      <c r="G229" s="87">
        <f t="shared" si="3"/>
        <v>9915</v>
      </c>
    </row>
    <row r="230" spans="1:7" ht="15.75" x14ac:dyDescent="0.25">
      <c r="A230" s="11" t="s">
        <v>519</v>
      </c>
      <c r="B230" s="24" t="s">
        <v>230</v>
      </c>
      <c r="C230" s="12">
        <v>14</v>
      </c>
      <c r="D230" s="5" t="s">
        <v>15</v>
      </c>
      <c r="E230" s="12" t="s">
        <v>218</v>
      </c>
      <c r="F230" s="13" t="s">
        <v>517</v>
      </c>
      <c r="G230" s="87">
        <f t="shared" si="3"/>
        <v>9915</v>
      </c>
    </row>
    <row r="231" spans="1:7" ht="32.25" customHeight="1" x14ac:dyDescent="0.25">
      <c r="A231" s="6" t="s">
        <v>520</v>
      </c>
      <c r="B231" s="24" t="s">
        <v>230</v>
      </c>
      <c r="C231" s="12">
        <v>14</v>
      </c>
      <c r="D231" s="5" t="s">
        <v>15</v>
      </c>
      <c r="E231" s="12" t="s">
        <v>218</v>
      </c>
      <c r="F231" s="13" t="s">
        <v>518</v>
      </c>
      <c r="G231" s="41">
        <v>9915</v>
      </c>
    </row>
    <row r="232" spans="1:7" s="26" customFormat="1" ht="18.75" customHeight="1" x14ac:dyDescent="0.25">
      <c r="A232" s="73" t="s">
        <v>227</v>
      </c>
      <c r="B232" s="74" t="s">
        <v>228</v>
      </c>
      <c r="C232" s="53"/>
      <c r="D232" s="53"/>
      <c r="E232" s="54"/>
      <c r="F232" s="75"/>
      <c r="G232" s="56">
        <f>SUM(G233)</f>
        <v>457</v>
      </c>
    </row>
    <row r="233" spans="1:7" s="26" customFormat="1" ht="18.75" customHeight="1" x14ac:dyDescent="0.25">
      <c r="A233" s="72" t="s">
        <v>14</v>
      </c>
      <c r="B233" s="59" t="s">
        <v>228</v>
      </c>
      <c r="C233" s="47" t="s">
        <v>15</v>
      </c>
      <c r="D233" s="60"/>
      <c r="E233" s="60"/>
      <c r="F233" s="43"/>
      <c r="G233" s="50">
        <f>SUM(G234)</f>
        <v>457</v>
      </c>
    </row>
    <row r="234" spans="1:7" ht="47.25" x14ac:dyDescent="0.25">
      <c r="A234" s="62" t="s">
        <v>27</v>
      </c>
      <c r="B234" s="70" t="s">
        <v>228</v>
      </c>
      <c r="C234" s="63" t="s">
        <v>15</v>
      </c>
      <c r="D234" s="63" t="s">
        <v>28</v>
      </c>
      <c r="E234" s="63"/>
      <c r="F234" s="63"/>
      <c r="G234" s="67">
        <f>SUM(G235)</f>
        <v>457</v>
      </c>
    </row>
    <row r="235" spans="1:7" ht="31.5" x14ac:dyDescent="0.25">
      <c r="A235" s="76" t="s">
        <v>680</v>
      </c>
      <c r="B235" s="85" t="s">
        <v>228</v>
      </c>
      <c r="C235" s="77" t="s">
        <v>15</v>
      </c>
      <c r="D235" s="77" t="s">
        <v>28</v>
      </c>
      <c r="E235" s="77" t="s">
        <v>18</v>
      </c>
      <c r="F235" s="77"/>
      <c r="G235" s="78">
        <f>SUM(G236)</f>
        <v>457</v>
      </c>
    </row>
    <row r="236" spans="1:7" ht="15.75" x14ac:dyDescent="0.25">
      <c r="A236" s="6" t="s">
        <v>30</v>
      </c>
      <c r="B236" s="24" t="s">
        <v>228</v>
      </c>
      <c r="C236" s="5" t="s">
        <v>15</v>
      </c>
      <c r="D236" s="5" t="s">
        <v>28</v>
      </c>
      <c r="E236" s="5" t="s">
        <v>29</v>
      </c>
      <c r="F236" s="5"/>
      <c r="G236" s="87">
        <f>SUM(G237,G240,G243)</f>
        <v>457</v>
      </c>
    </row>
    <row r="237" spans="1:7" ht="31.5" x14ac:dyDescent="0.25">
      <c r="A237" s="6" t="s">
        <v>21</v>
      </c>
      <c r="B237" s="24" t="s">
        <v>228</v>
      </c>
      <c r="C237" s="5" t="s">
        <v>15</v>
      </c>
      <c r="D237" s="5" t="s">
        <v>28</v>
      </c>
      <c r="E237" s="5" t="s">
        <v>29</v>
      </c>
      <c r="F237" s="5" t="s">
        <v>22</v>
      </c>
      <c r="G237" s="87">
        <f>SUM(G238)</f>
        <v>436.6</v>
      </c>
    </row>
    <row r="238" spans="1:7" ht="15.75" x14ac:dyDescent="0.25">
      <c r="A238" s="6" t="s">
        <v>23</v>
      </c>
      <c r="B238" s="24" t="s">
        <v>228</v>
      </c>
      <c r="C238" s="5" t="s">
        <v>15</v>
      </c>
      <c r="D238" s="5" t="s">
        <v>28</v>
      </c>
      <c r="E238" s="5" t="s">
        <v>29</v>
      </c>
      <c r="F238" s="5" t="s">
        <v>24</v>
      </c>
      <c r="G238" s="87">
        <f>SUM(G239)</f>
        <v>436.6</v>
      </c>
    </row>
    <row r="239" spans="1:7" ht="15.75" x14ac:dyDescent="0.25">
      <c r="A239" s="6" t="s">
        <v>25</v>
      </c>
      <c r="B239" s="24" t="s">
        <v>228</v>
      </c>
      <c r="C239" s="5" t="s">
        <v>15</v>
      </c>
      <c r="D239" s="5" t="s">
        <v>28</v>
      </c>
      <c r="E239" s="5" t="s">
        <v>29</v>
      </c>
      <c r="F239" s="5" t="s">
        <v>26</v>
      </c>
      <c r="G239" s="41">
        <v>436.6</v>
      </c>
    </row>
    <row r="240" spans="1:7" ht="15.75" x14ac:dyDescent="0.25">
      <c r="A240" s="6" t="s">
        <v>31</v>
      </c>
      <c r="B240" s="24" t="s">
        <v>228</v>
      </c>
      <c r="C240" s="5" t="s">
        <v>15</v>
      </c>
      <c r="D240" s="5" t="s">
        <v>28</v>
      </c>
      <c r="E240" s="5" t="s">
        <v>29</v>
      </c>
      <c r="F240" s="5" t="s">
        <v>32</v>
      </c>
      <c r="G240" s="87">
        <f>SUM(G241)</f>
        <v>19.2</v>
      </c>
    </row>
    <row r="241" spans="1:7" ht="17.25" customHeight="1" x14ac:dyDescent="0.25">
      <c r="A241" s="6" t="s">
        <v>33</v>
      </c>
      <c r="B241" s="24" t="s">
        <v>228</v>
      </c>
      <c r="C241" s="5" t="s">
        <v>15</v>
      </c>
      <c r="D241" s="5" t="s">
        <v>28</v>
      </c>
      <c r="E241" s="5" t="s">
        <v>29</v>
      </c>
      <c r="F241" s="5" t="s">
        <v>34</v>
      </c>
      <c r="G241" s="87">
        <f>SUM(G242)</f>
        <v>19.2</v>
      </c>
    </row>
    <row r="242" spans="1:7" ht="17.25" customHeight="1" x14ac:dyDescent="0.25">
      <c r="A242" s="6" t="s">
        <v>35</v>
      </c>
      <c r="B242" s="24" t="s">
        <v>228</v>
      </c>
      <c r="C242" s="5" t="s">
        <v>15</v>
      </c>
      <c r="D242" s="5" t="s">
        <v>28</v>
      </c>
      <c r="E242" s="5" t="s">
        <v>29</v>
      </c>
      <c r="F242" s="5" t="s">
        <v>36</v>
      </c>
      <c r="G242" s="41">
        <v>19.2</v>
      </c>
    </row>
    <row r="243" spans="1:7" ht="15.75" x14ac:dyDescent="0.25">
      <c r="A243" s="6" t="s">
        <v>38</v>
      </c>
      <c r="B243" s="24" t="s">
        <v>228</v>
      </c>
      <c r="C243" s="5" t="s">
        <v>15</v>
      </c>
      <c r="D243" s="5" t="s">
        <v>28</v>
      </c>
      <c r="E243" s="5" t="s">
        <v>29</v>
      </c>
      <c r="F243" s="5" t="s">
        <v>37</v>
      </c>
      <c r="G243" s="87">
        <f>SUM(G244)</f>
        <v>1.2</v>
      </c>
    </row>
    <row r="244" spans="1:7" ht="15.75" customHeight="1" x14ac:dyDescent="0.25">
      <c r="A244" s="6" t="s">
        <v>343</v>
      </c>
      <c r="B244" s="24" t="s">
        <v>228</v>
      </c>
      <c r="C244" s="5" t="s">
        <v>15</v>
      </c>
      <c r="D244" s="5" t="s">
        <v>28</v>
      </c>
      <c r="E244" s="5" t="s">
        <v>29</v>
      </c>
      <c r="F244" s="5" t="s">
        <v>39</v>
      </c>
      <c r="G244" s="87">
        <f>SUM(G245)</f>
        <v>1.2</v>
      </c>
    </row>
    <row r="245" spans="1:7" ht="18.75" customHeight="1" x14ac:dyDescent="0.25">
      <c r="A245" s="6" t="s">
        <v>41</v>
      </c>
      <c r="B245" s="24" t="s">
        <v>228</v>
      </c>
      <c r="C245" s="5" t="s">
        <v>15</v>
      </c>
      <c r="D245" s="5" t="s">
        <v>28</v>
      </c>
      <c r="E245" s="5" t="s">
        <v>29</v>
      </c>
      <c r="F245" s="5" t="s">
        <v>42</v>
      </c>
      <c r="G245" s="41">
        <v>1.2</v>
      </c>
    </row>
    <row r="246" spans="1:7" ht="33.75" customHeight="1" x14ac:dyDescent="0.25">
      <c r="A246" s="51" t="s">
        <v>225</v>
      </c>
      <c r="B246" s="52" t="s">
        <v>226</v>
      </c>
      <c r="C246" s="53"/>
      <c r="D246" s="54"/>
      <c r="E246" s="54"/>
      <c r="F246" s="75"/>
      <c r="G246" s="56">
        <f>SUM(G247,G359)</f>
        <v>130266.8</v>
      </c>
    </row>
    <row r="247" spans="1:7" s="25" customFormat="1" ht="15.75" x14ac:dyDescent="0.25">
      <c r="A247" s="46" t="s">
        <v>96</v>
      </c>
      <c r="B247" s="59" t="s">
        <v>226</v>
      </c>
      <c r="C247" s="47" t="s">
        <v>100</v>
      </c>
      <c r="D247" s="48"/>
      <c r="E247" s="48"/>
      <c r="F247" s="49"/>
      <c r="G247" s="50">
        <f>SUM(G248,G270,G330)</f>
        <v>122322.8</v>
      </c>
    </row>
    <row r="248" spans="1:7" s="25" customFormat="1" ht="15.75" x14ac:dyDescent="0.25">
      <c r="A248" s="62" t="s">
        <v>97</v>
      </c>
      <c r="B248" s="70" t="s">
        <v>226</v>
      </c>
      <c r="C248" s="68" t="s">
        <v>100</v>
      </c>
      <c r="D248" s="68" t="s">
        <v>15</v>
      </c>
      <c r="E248" s="69"/>
      <c r="F248" s="66"/>
      <c r="G248" s="67">
        <f>SUM(G249,G261)</f>
        <v>12240</v>
      </c>
    </row>
    <row r="249" spans="1:7" ht="15.75" x14ac:dyDescent="0.25">
      <c r="A249" s="76" t="s">
        <v>98</v>
      </c>
      <c r="B249" s="85" t="s">
        <v>226</v>
      </c>
      <c r="C249" s="79" t="s">
        <v>100</v>
      </c>
      <c r="D249" s="79" t="s">
        <v>15</v>
      </c>
      <c r="E249" s="80" t="s">
        <v>99</v>
      </c>
      <c r="F249" s="81"/>
      <c r="G249" s="78">
        <f>SUM(G250)</f>
        <v>12113</v>
      </c>
    </row>
    <row r="250" spans="1:7" ht="16.5" customHeight="1" x14ac:dyDescent="0.25">
      <c r="A250" s="6" t="s">
        <v>82</v>
      </c>
      <c r="B250" s="24" t="s">
        <v>226</v>
      </c>
      <c r="C250" s="10" t="s">
        <v>100</v>
      </c>
      <c r="D250" s="10" t="s">
        <v>15</v>
      </c>
      <c r="E250" s="20" t="s">
        <v>101</v>
      </c>
      <c r="F250" s="5"/>
      <c r="G250" s="87">
        <f>SUM(G251,G255,G258)</f>
        <v>12113</v>
      </c>
    </row>
    <row r="251" spans="1:7" ht="31.5" x14ac:dyDescent="0.25">
      <c r="A251" s="6" t="s">
        <v>21</v>
      </c>
      <c r="B251" s="24" t="s">
        <v>226</v>
      </c>
      <c r="C251" s="10" t="s">
        <v>100</v>
      </c>
      <c r="D251" s="10" t="s">
        <v>15</v>
      </c>
      <c r="E251" s="20" t="s">
        <v>101</v>
      </c>
      <c r="F251" s="5" t="s">
        <v>22</v>
      </c>
      <c r="G251" s="87">
        <f>SUM(G252)</f>
        <v>8244</v>
      </c>
    </row>
    <row r="252" spans="1:7" ht="15.75" x14ac:dyDescent="0.25">
      <c r="A252" s="6" t="s">
        <v>85</v>
      </c>
      <c r="B252" s="24" t="s">
        <v>226</v>
      </c>
      <c r="C252" s="10" t="s">
        <v>100</v>
      </c>
      <c r="D252" s="10" t="s">
        <v>15</v>
      </c>
      <c r="E252" s="20" t="s">
        <v>101</v>
      </c>
      <c r="F252" s="5" t="s">
        <v>83</v>
      </c>
      <c r="G252" s="87">
        <f>SUM(G253:G254)</f>
        <v>8244</v>
      </c>
    </row>
    <row r="253" spans="1:7" ht="15.75" x14ac:dyDescent="0.25">
      <c r="A253" s="6" t="s">
        <v>25</v>
      </c>
      <c r="B253" s="24" t="s">
        <v>226</v>
      </c>
      <c r="C253" s="10" t="s">
        <v>100</v>
      </c>
      <c r="D253" s="10" t="s">
        <v>15</v>
      </c>
      <c r="E253" s="20" t="s">
        <v>101</v>
      </c>
      <c r="F253" s="5" t="s">
        <v>84</v>
      </c>
      <c r="G253" s="41">
        <v>8220</v>
      </c>
    </row>
    <row r="254" spans="1:7" ht="18" customHeight="1" x14ac:dyDescent="0.25">
      <c r="A254" s="6" t="s">
        <v>122</v>
      </c>
      <c r="B254" s="24" t="s">
        <v>226</v>
      </c>
      <c r="C254" s="10" t="s">
        <v>100</v>
      </c>
      <c r="D254" s="10" t="s">
        <v>15</v>
      </c>
      <c r="E254" s="20" t="s">
        <v>101</v>
      </c>
      <c r="F254" s="5" t="s">
        <v>121</v>
      </c>
      <c r="G254" s="41">
        <v>24</v>
      </c>
    </row>
    <row r="255" spans="1:7" ht="15.75" x14ac:dyDescent="0.25">
      <c r="A255" s="6" t="s">
        <v>31</v>
      </c>
      <c r="B255" s="24" t="s">
        <v>226</v>
      </c>
      <c r="C255" s="10" t="s">
        <v>100</v>
      </c>
      <c r="D255" s="10" t="s">
        <v>15</v>
      </c>
      <c r="E255" s="20" t="s">
        <v>101</v>
      </c>
      <c r="F255" s="5" t="s">
        <v>32</v>
      </c>
      <c r="G255" s="87">
        <f>SUM(G256)</f>
        <v>3847</v>
      </c>
    </row>
    <row r="256" spans="1:7" ht="18.75" customHeight="1" x14ac:dyDescent="0.25">
      <c r="A256" s="6" t="s">
        <v>33</v>
      </c>
      <c r="B256" s="24" t="s">
        <v>226</v>
      </c>
      <c r="C256" s="10" t="s">
        <v>100</v>
      </c>
      <c r="D256" s="10" t="s">
        <v>15</v>
      </c>
      <c r="E256" s="20" t="s">
        <v>101</v>
      </c>
      <c r="F256" s="5" t="s">
        <v>34</v>
      </c>
      <c r="G256" s="87">
        <f>SUM(G257)</f>
        <v>3847</v>
      </c>
    </row>
    <row r="257" spans="1:7" ht="18" customHeight="1" x14ac:dyDescent="0.25">
      <c r="A257" s="6" t="s">
        <v>35</v>
      </c>
      <c r="B257" s="24" t="s">
        <v>226</v>
      </c>
      <c r="C257" s="10" t="s">
        <v>100</v>
      </c>
      <c r="D257" s="10" t="s">
        <v>15</v>
      </c>
      <c r="E257" s="20" t="s">
        <v>101</v>
      </c>
      <c r="F257" s="5" t="s">
        <v>36</v>
      </c>
      <c r="G257" s="41">
        <v>3847</v>
      </c>
    </row>
    <row r="258" spans="1:7" ht="15.75" x14ac:dyDescent="0.25">
      <c r="A258" s="6" t="s">
        <v>38</v>
      </c>
      <c r="B258" s="24" t="s">
        <v>226</v>
      </c>
      <c r="C258" s="10" t="s">
        <v>100</v>
      </c>
      <c r="D258" s="10" t="s">
        <v>15</v>
      </c>
      <c r="E258" s="20" t="s">
        <v>101</v>
      </c>
      <c r="F258" s="5" t="s">
        <v>37</v>
      </c>
      <c r="G258" s="87">
        <f>SUM(G259)</f>
        <v>22</v>
      </c>
    </row>
    <row r="259" spans="1:7" ht="16.5" customHeight="1" x14ac:dyDescent="0.25">
      <c r="A259" s="6" t="s">
        <v>343</v>
      </c>
      <c r="B259" s="24" t="s">
        <v>226</v>
      </c>
      <c r="C259" s="10" t="s">
        <v>100</v>
      </c>
      <c r="D259" s="10" t="s">
        <v>15</v>
      </c>
      <c r="E259" s="20" t="s">
        <v>101</v>
      </c>
      <c r="F259" s="5" t="s">
        <v>39</v>
      </c>
      <c r="G259" s="87">
        <f>SUM(G260)</f>
        <v>22</v>
      </c>
    </row>
    <row r="260" spans="1:7" ht="17.25" customHeight="1" x14ac:dyDescent="0.25">
      <c r="A260" s="6" t="s">
        <v>41</v>
      </c>
      <c r="B260" s="24" t="s">
        <v>226</v>
      </c>
      <c r="C260" s="10" t="s">
        <v>100</v>
      </c>
      <c r="D260" s="10" t="s">
        <v>15</v>
      </c>
      <c r="E260" s="5" t="s">
        <v>101</v>
      </c>
      <c r="F260" s="5" t="s">
        <v>42</v>
      </c>
      <c r="G260" s="41">
        <v>22</v>
      </c>
    </row>
    <row r="261" spans="1:7" s="122" customFormat="1" ht="17.25" customHeight="1" x14ac:dyDescent="0.25">
      <c r="A261" s="76" t="s">
        <v>125</v>
      </c>
      <c r="B261" s="85" t="s">
        <v>226</v>
      </c>
      <c r="C261" s="79" t="s">
        <v>100</v>
      </c>
      <c r="D261" s="79" t="s">
        <v>15</v>
      </c>
      <c r="E261" s="121" t="s">
        <v>124</v>
      </c>
      <c r="F261" s="81"/>
      <c r="G261" s="78">
        <f>SUM(G262,G266)</f>
        <v>127</v>
      </c>
    </row>
    <row r="262" spans="1:7" ht="31.5" customHeight="1" x14ac:dyDescent="0.25">
      <c r="A262" s="6" t="s">
        <v>535</v>
      </c>
      <c r="B262" s="24" t="s">
        <v>226</v>
      </c>
      <c r="C262" s="10" t="s">
        <v>100</v>
      </c>
      <c r="D262" s="10" t="s">
        <v>15</v>
      </c>
      <c r="E262" s="20" t="s">
        <v>536</v>
      </c>
      <c r="F262" s="13"/>
      <c r="G262" s="87">
        <f>SUM(G263)</f>
        <v>63.5</v>
      </c>
    </row>
    <row r="263" spans="1:7" ht="17.25" customHeight="1" x14ac:dyDescent="0.25">
      <c r="A263" s="6" t="s">
        <v>31</v>
      </c>
      <c r="B263" s="24" t="s">
        <v>226</v>
      </c>
      <c r="C263" s="10" t="s">
        <v>100</v>
      </c>
      <c r="D263" s="10" t="s">
        <v>15</v>
      </c>
      <c r="E263" s="20" t="s">
        <v>536</v>
      </c>
      <c r="F263" s="13" t="s">
        <v>32</v>
      </c>
      <c r="G263" s="87">
        <f>SUM(G264)</f>
        <v>63.5</v>
      </c>
    </row>
    <row r="264" spans="1:7" ht="17.25" customHeight="1" x14ac:dyDescent="0.25">
      <c r="A264" s="6" t="s">
        <v>33</v>
      </c>
      <c r="B264" s="24" t="s">
        <v>226</v>
      </c>
      <c r="C264" s="10" t="s">
        <v>100</v>
      </c>
      <c r="D264" s="10" t="s">
        <v>15</v>
      </c>
      <c r="E264" s="20" t="s">
        <v>536</v>
      </c>
      <c r="F264" s="13" t="s">
        <v>34</v>
      </c>
      <c r="G264" s="87">
        <f>SUM(G265)</f>
        <v>63.5</v>
      </c>
    </row>
    <row r="265" spans="1:7" ht="17.25" customHeight="1" x14ac:dyDescent="0.25">
      <c r="A265" s="6" t="s">
        <v>35</v>
      </c>
      <c r="B265" s="24" t="s">
        <v>226</v>
      </c>
      <c r="C265" s="10" t="s">
        <v>100</v>
      </c>
      <c r="D265" s="10" t="s">
        <v>15</v>
      </c>
      <c r="E265" s="20" t="s">
        <v>536</v>
      </c>
      <c r="F265" s="13" t="s">
        <v>36</v>
      </c>
      <c r="G265" s="41">
        <v>63.5</v>
      </c>
    </row>
    <row r="266" spans="1:7" ht="32.25" customHeight="1" x14ac:dyDescent="0.25">
      <c r="A266" s="6" t="s">
        <v>538</v>
      </c>
      <c r="B266" s="24" t="s">
        <v>226</v>
      </c>
      <c r="C266" s="10" t="s">
        <v>100</v>
      </c>
      <c r="D266" s="10" t="s">
        <v>15</v>
      </c>
      <c r="E266" s="20" t="s">
        <v>537</v>
      </c>
      <c r="F266" s="13"/>
      <c r="G266" s="87">
        <f>SUM(G267)</f>
        <v>63.5</v>
      </c>
    </row>
    <row r="267" spans="1:7" ht="17.25" customHeight="1" x14ac:dyDescent="0.25">
      <c r="A267" s="6" t="s">
        <v>31</v>
      </c>
      <c r="B267" s="24" t="s">
        <v>226</v>
      </c>
      <c r="C267" s="10" t="s">
        <v>100</v>
      </c>
      <c r="D267" s="10" t="s">
        <v>15</v>
      </c>
      <c r="E267" s="20" t="s">
        <v>537</v>
      </c>
      <c r="F267" s="13" t="s">
        <v>32</v>
      </c>
      <c r="G267" s="87">
        <f>SUM(G268)</f>
        <v>63.5</v>
      </c>
    </row>
    <row r="268" spans="1:7" ht="17.25" customHeight="1" x14ac:dyDescent="0.25">
      <c r="A268" s="6" t="s">
        <v>33</v>
      </c>
      <c r="B268" s="24" t="s">
        <v>226</v>
      </c>
      <c r="C268" s="10" t="s">
        <v>100</v>
      </c>
      <c r="D268" s="10" t="s">
        <v>15</v>
      </c>
      <c r="E268" s="20" t="s">
        <v>537</v>
      </c>
      <c r="F268" s="13" t="s">
        <v>34</v>
      </c>
      <c r="G268" s="87">
        <f>SUM(G269)</f>
        <v>63.5</v>
      </c>
    </row>
    <row r="269" spans="1:7" ht="17.25" customHeight="1" x14ac:dyDescent="0.25">
      <c r="A269" s="6" t="s">
        <v>35</v>
      </c>
      <c r="B269" s="24" t="s">
        <v>226</v>
      </c>
      <c r="C269" s="10" t="s">
        <v>100</v>
      </c>
      <c r="D269" s="10" t="s">
        <v>15</v>
      </c>
      <c r="E269" s="20" t="s">
        <v>537</v>
      </c>
      <c r="F269" s="13" t="s">
        <v>36</v>
      </c>
      <c r="G269" s="41">
        <v>63.5</v>
      </c>
    </row>
    <row r="270" spans="1:7" s="25" customFormat="1" ht="15.75" x14ac:dyDescent="0.25">
      <c r="A270" s="62" t="s">
        <v>102</v>
      </c>
      <c r="B270" s="70" t="s">
        <v>226</v>
      </c>
      <c r="C270" s="68" t="s">
        <v>100</v>
      </c>
      <c r="D270" s="68" t="s">
        <v>17</v>
      </c>
      <c r="E270" s="69"/>
      <c r="F270" s="66"/>
      <c r="G270" s="67">
        <f>SUM(G271,G284,G296,G310)</f>
        <v>105438</v>
      </c>
    </row>
    <row r="271" spans="1:7" ht="15.75" x14ac:dyDescent="0.25">
      <c r="A271" s="76" t="s">
        <v>104</v>
      </c>
      <c r="B271" s="85" t="s">
        <v>226</v>
      </c>
      <c r="C271" s="77" t="s">
        <v>100</v>
      </c>
      <c r="D271" s="77" t="s">
        <v>17</v>
      </c>
      <c r="E271" s="80" t="s">
        <v>103</v>
      </c>
      <c r="F271" s="81"/>
      <c r="G271" s="78">
        <f>SUM(G272)</f>
        <v>18766</v>
      </c>
    </row>
    <row r="272" spans="1:7" ht="18.75" customHeight="1" x14ac:dyDescent="0.25">
      <c r="A272" s="6" t="s">
        <v>82</v>
      </c>
      <c r="B272" s="24" t="s">
        <v>226</v>
      </c>
      <c r="C272" s="5" t="s">
        <v>100</v>
      </c>
      <c r="D272" s="5" t="s">
        <v>17</v>
      </c>
      <c r="E272" s="12" t="s">
        <v>105</v>
      </c>
      <c r="F272" s="5"/>
      <c r="G272" s="87">
        <f>SUM(G273,G276,G280)</f>
        <v>18766</v>
      </c>
    </row>
    <row r="273" spans="1:7" ht="15.75" x14ac:dyDescent="0.25">
      <c r="A273" s="6" t="s">
        <v>31</v>
      </c>
      <c r="B273" s="24" t="s">
        <v>226</v>
      </c>
      <c r="C273" s="5" t="s">
        <v>100</v>
      </c>
      <c r="D273" s="5" t="s">
        <v>17</v>
      </c>
      <c r="E273" s="12" t="s">
        <v>105</v>
      </c>
      <c r="F273" s="5" t="s">
        <v>32</v>
      </c>
      <c r="G273" s="87">
        <f>SUM(G274)</f>
        <v>16289.7</v>
      </c>
    </row>
    <row r="274" spans="1:7" ht="18" customHeight="1" x14ac:dyDescent="0.25">
      <c r="A274" s="6" t="s">
        <v>33</v>
      </c>
      <c r="B274" s="24" t="s">
        <v>226</v>
      </c>
      <c r="C274" s="5" t="s">
        <v>100</v>
      </c>
      <c r="D274" s="5" t="s">
        <v>17</v>
      </c>
      <c r="E274" s="12" t="s">
        <v>105</v>
      </c>
      <c r="F274" s="5" t="s">
        <v>34</v>
      </c>
      <c r="G274" s="87">
        <f>SUM(G275)</f>
        <v>16289.7</v>
      </c>
    </row>
    <row r="275" spans="1:7" ht="18" customHeight="1" x14ac:dyDescent="0.25">
      <c r="A275" s="6" t="s">
        <v>35</v>
      </c>
      <c r="B275" s="24" t="s">
        <v>226</v>
      </c>
      <c r="C275" s="5" t="s">
        <v>100</v>
      </c>
      <c r="D275" s="5" t="s">
        <v>17</v>
      </c>
      <c r="E275" s="12" t="s">
        <v>105</v>
      </c>
      <c r="F275" s="5" t="s">
        <v>36</v>
      </c>
      <c r="G275" s="41">
        <v>16289.7</v>
      </c>
    </row>
    <row r="276" spans="1:7" ht="33.75" hidden="1" customHeight="1" x14ac:dyDescent="0.25">
      <c r="A276" s="6" t="s">
        <v>106</v>
      </c>
      <c r="B276" s="24" t="s">
        <v>226</v>
      </c>
      <c r="C276" s="5" t="s">
        <v>100</v>
      </c>
      <c r="D276" s="5" t="s">
        <v>17</v>
      </c>
      <c r="E276" s="12" t="s">
        <v>105</v>
      </c>
      <c r="F276" s="5" t="s">
        <v>107</v>
      </c>
      <c r="G276" s="87">
        <f>SUM(G277)</f>
        <v>0</v>
      </c>
    </row>
    <row r="277" spans="1:7" ht="15.75" hidden="1" x14ac:dyDescent="0.25">
      <c r="A277" s="6" t="s">
        <v>108</v>
      </c>
      <c r="B277" s="24" t="s">
        <v>226</v>
      </c>
      <c r="C277" s="5" t="s">
        <v>100</v>
      </c>
      <c r="D277" s="5" t="s">
        <v>17</v>
      </c>
      <c r="E277" s="12" t="s">
        <v>105</v>
      </c>
      <c r="F277" s="5" t="s">
        <v>109</v>
      </c>
      <c r="G277" s="87">
        <f>SUM(G278:G279)</f>
        <v>0</v>
      </c>
    </row>
    <row r="278" spans="1:7" ht="49.5" hidden="1" customHeight="1" x14ac:dyDescent="0.25">
      <c r="A278" s="6" t="s">
        <v>112</v>
      </c>
      <c r="B278" s="24" t="s">
        <v>226</v>
      </c>
      <c r="C278" s="5" t="s">
        <v>100</v>
      </c>
      <c r="D278" s="5" t="s">
        <v>17</v>
      </c>
      <c r="E278" s="12" t="s">
        <v>105</v>
      </c>
      <c r="F278" s="5" t="s">
        <v>110</v>
      </c>
      <c r="G278" s="41"/>
    </row>
    <row r="279" spans="1:7" ht="15.75" hidden="1" x14ac:dyDescent="0.25">
      <c r="A279" s="6" t="s">
        <v>113</v>
      </c>
      <c r="B279" s="24" t="s">
        <v>226</v>
      </c>
      <c r="C279" s="5" t="s">
        <v>100</v>
      </c>
      <c r="D279" s="5" t="s">
        <v>17</v>
      </c>
      <c r="E279" s="12" t="s">
        <v>105</v>
      </c>
      <c r="F279" s="5" t="s">
        <v>111</v>
      </c>
      <c r="G279" s="41"/>
    </row>
    <row r="280" spans="1:7" ht="15.75" x14ac:dyDescent="0.25">
      <c r="A280" s="6" t="s">
        <v>38</v>
      </c>
      <c r="B280" s="24" t="s">
        <v>226</v>
      </c>
      <c r="C280" s="5" t="s">
        <v>100</v>
      </c>
      <c r="D280" s="5" t="s">
        <v>17</v>
      </c>
      <c r="E280" s="12" t="s">
        <v>105</v>
      </c>
      <c r="F280" s="5" t="s">
        <v>37</v>
      </c>
      <c r="G280" s="87">
        <f>SUM(G281)</f>
        <v>2476.3000000000002</v>
      </c>
    </row>
    <row r="281" spans="1:7" ht="17.25" customHeight="1" x14ac:dyDescent="0.25">
      <c r="A281" s="6" t="s">
        <v>343</v>
      </c>
      <c r="B281" s="24" t="s">
        <v>226</v>
      </c>
      <c r="C281" s="5" t="s">
        <v>100</v>
      </c>
      <c r="D281" s="5" t="s">
        <v>17</v>
      </c>
      <c r="E281" s="12" t="s">
        <v>105</v>
      </c>
      <c r="F281" s="5" t="s">
        <v>39</v>
      </c>
      <c r="G281" s="87">
        <f>SUM(G282:G283)</f>
        <v>2476.3000000000002</v>
      </c>
    </row>
    <row r="282" spans="1:7" ht="16.5" customHeight="1" x14ac:dyDescent="0.25">
      <c r="A282" s="6" t="s">
        <v>41</v>
      </c>
      <c r="B282" s="24" t="s">
        <v>226</v>
      </c>
      <c r="C282" s="5" t="s">
        <v>100</v>
      </c>
      <c r="D282" s="5" t="s">
        <v>17</v>
      </c>
      <c r="E282" s="12" t="s">
        <v>105</v>
      </c>
      <c r="F282" s="5" t="s">
        <v>42</v>
      </c>
      <c r="G282" s="41">
        <v>2458</v>
      </c>
    </row>
    <row r="283" spans="1:7" ht="17.25" customHeight="1" x14ac:dyDescent="0.25">
      <c r="A283" s="6" t="s">
        <v>345</v>
      </c>
      <c r="B283" s="24" t="s">
        <v>226</v>
      </c>
      <c r="C283" s="5" t="s">
        <v>100</v>
      </c>
      <c r="D283" s="5" t="s">
        <v>17</v>
      </c>
      <c r="E283" s="12" t="s">
        <v>105</v>
      </c>
      <c r="F283" s="5" t="s">
        <v>86</v>
      </c>
      <c r="G283" s="41">
        <v>18.3</v>
      </c>
    </row>
    <row r="284" spans="1:7" ht="15.75" x14ac:dyDescent="0.25">
      <c r="A284" s="76" t="s">
        <v>115</v>
      </c>
      <c r="B284" s="85" t="s">
        <v>226</v>
      </c>
      <c r="C284" s="81" t="s">
        <v>100</v>
      </c>
      <c r="D284" s="77" t="s">
        <v>17</v>
      </c>
      <c r="E284" s="80" t="s">
        <v>114</v>
      </c>
      <c r="F284" s="77"/>
      <c r="G284" s="78">
        <f>SUM(G285)</f>
        <v>1541</v>
      </c>
    </row>
    <row r="285" spans="1:7" ht="17.25" customHeight="1" x14ac:dyDescent="0.25">
      <c r="A285" s="6" t="s">
        <v>82</v>
      </c>
      <c r="B285" s="24" t="s">
        <v>226</v>
      </c>
      <c r="C285" s="5" t="s">
        <v>100</v>
      </c>
      <c r="D285" s="5" t="s">
        <v>17</v>
      </c>
      <c r="E285" s="12" t="s">
        <v>116</v>
      </c>
      <c r="F285" s="5"/>
      <c r="G285" s="87">
        <f>SUM(G286,G290,G293)</f>
        <v>1541</v>
      </c>
    </row>
    <row r="286" spans="1:7" ht="31.5" x14ac:dyDescent="0.25">
      <c r="A286" s="6" t="s">
        <v>21</v>
      </c>
      <c r="B286" s="24" t="s">
        <v>226</v>
      </c>
      <c r="C286" s="5" t="s">
        <v>100</v>
      </c>
      <c r="D286" s="5" t="s">
        <v>17</v>
      </c>
      <c r="E286" s="12" t="s">
        <v>116</v>
      </c>
      <c r="F286" s="5" t="s">
        <v>22</v>
      </c>
      <c r="G286" s="87">
        <f>SUM(G287)</f>
        <v>1311</v>
      </c>
    </row>
    <row r="287" spans="1:7" ht="15.75" x14ac:dyDescent="0.25">
      <c r="A287" s="6" t="s">
        <v>85</v>
      </c>
      <c r="B287" s="24" t="s">
        <v>226</v>
      </c>
      <c r="C287" s="5" t="s">
        <v>100</v>
      </c>
      <c r="D287" s="5" t="s">
        <v>17</v>
      </c>
      <c r="E287" s="12" t="s">
        <v>116</v>
      </c>
      <c r="F287" s="5" t="s">
        <v>83</v>
      </c>
      <c r="G287" s="87">
        <f>SUM(G288:G289)</f>
        <v>1311</v>
      </c>
    </row>
    <row r="288" spans="1:7" ht="15.75" x14ac:dyDescent="0.25">
      <c r="A288" s="6" t="s">
        <v>25</v>
      </c>
      <c r="B288" s="24" t="s">
        <v>226</v>
      </c>
      <c r="C288" s="5" t="s">
        <v>100</v>
      </c>
      <c r="D288" s="5" t="s">
        <v>17</v>
      </c>
      <c r="E288" s="12" t="s">
        <v>116</v>
      </c>
      <c r="F288" s="5" t="s">
        <v>84</v>
      </c>
      <c r="G288" s="41">
        <v>1301</v>
      </c>
    </row>
    <row r="289" spans="1:7" ht="18" customHeight="1" x14ac:dyDescent="0.25">
      <c r="A289" s="6" t="s">
        <v>122</v>
      </c>
      <c r="B289" s="24" t="s">
        <v>226</v>
      </c>
      <c r="C289" s="5" t="s">
        <v>100</v>
      </c>
      <c r="D289" s="5" t="s">
        <v>17</v>
      </c>
      <c r="E289" s="12" t="s">
        <v>116</v>
      </c>
      <c r="F289" s="5" t="s">
        <v>121</v>
      </c>
      <c r="G289" s="41">
        <v>10</v>
      </c>
    </row>
    <row r="290" spans="1:7" ht="15.75" x14ac:dyDescent="0.25">
      <c r="A290" s="6" t="s">
        <v>31</v>
      </c>
      <c r="B290" s="24" t="s">
        <v>226</v>
      </c>
      <c r="C290" s="5" t="s">
        <v>100</v>
      </c>
      <c r="D290" s="5" t="s">
        <v>17</v>
      </c>
      <c r="E290" s="12" t="s">
        <v>116</v>
      </c>
      <c r="F290" s="5" t="s">
        <v>32</v>
      </c>
      <c r="G290" s="87">
        <f>SUM(G291)</f>
        <v>221</v>
      </c>
    </row>
    <row r="291" spans="1:7" ht="18" customHeight="1" x14ac:dyDescent="0.25">
      <c r="A291" s="6" t="s">
        <v>33</v>
      </c>
      <c r="B291" s="24" t="s">
        <v>226</v>
      </c>
      <c r="C291" s="5" t="s">
        <v>100</v>
      </c>
      <c r="D291" s="5" t="s">
        <v>17</v>
      </c>
      <c r="E291" s="12" t="s">
        <v>116</v>
      </c>
      <c r="F291" s="5" t="s">
        <v>34</v>
      </c>
      <c r="G291" s="87">
        <f>SUM(G292)</f>
        <v>221</v>
      </c>
    </row>
    <row r="292" spans="1:7" ht="17.25" customHeight="1" x14ac:dyDescent="0.25">
      <c r="A292" s="6" t="s">
        <v>35</v>
      </c>
      <c r="B292" s="24" t="s">
        <v>226</v>
      </c>
      <c r="C292" s="5" t="s">
        <v>100</v>
      </c>
      <c r="D292" s="5" t="s">
        <v>17</v>
      </c>
      <c r="E292" s="12" t="s">
        <v>116</v>
      </c>
      <c r="F292" s="5" t="s">
        <v>36</v>
      </c>
      <c r="G292" s="41">
        <v>221</v>
      </c>
    </row>
    <row r="293" spans="1:7" ht="15.75" x14ac:dyDescent="0.25">
      <c r="A293" s="6" t="s">
        <v>38</v>
      </c>
      <c r="B293" s="24" t="s">
        <v>226</v>
      </c>
      <c r="C293" s="5" t="s">
        <v>100</v>
      </c>
      <c r="D293" s="5" t="s">
        <v>17</v>
      </c>
      <c r="E293" s="12" t="s">
        <v>116</v>
      </c>
      <c r="F293" s="5" t="s">
        <v>37</v>
      </c>
      <c r="G293" s="87">
        <f>SUM(G294)</f>
        <v>9</v>
      </c>
    </row>
    <row r="294" spans="1:7" ht="16.5" customHeight="1" x14ac:dyDescent="0.25">
      <c r="A294" s="6" t="s">
        <v>343</v>
      </c>
      <c r="B294" s="24" t="s">
        <v>226</v>
      </c>
      <c r="C294" s="5" t="s">
        <v>100</v>
      </c>
      <c r="D294" s="5" t="s">
        <v>17</v>
      </c>
      <c r="E294" s="12" t="s">
        <v>116</v>
      </c>
      <c r="F294" s="5" t="s">
        <v>39</v>
      </c>
      <c r="G294" s="87">
        <f>SUM(G295)</f>
        <v>9</v>
      </c>
    </row>
    <row r="295" spans="1:7" ht="16.5" customHeight="1" x14ac:dyDescent="0.25">
      <c r="A295" s="6" t="s">
        <v>41</v>
      </c>
      <c r="B295" s="24" t="s">
        <v>226</v>
      </c>
      <c r="C295" s="10" t="s">
        <v>100</v>
      </c>
      <c r="D295" s="10" t="s">
        <v>17</v>
      </c>
      <c r="E295" s="15" t="s">
        <v>116</v>
      </c>
      <c r="F295" s="5" t="s">
        <v>42</v>
      </c>
      <c r="G295" s="41">
        <v>9</v>
      </c>
    </row>
    <row r="296" spans="1:7" ht="15.75" x14ac:dyDescent="0.25">
      <c r="A296" s="76" t="s">
        <v>45</v>
      </c>
      <c r="B296" s="85" t="s">
        <v>226</v>
      </c>
      <c r="C296" s="77" t="s">
        <v>100</v>
      </c>
      <c r="D296" s="77" t="s">
        <v>17</v>
      </c>
      <c r="E296" s="79" t="s">
        <v>46</v>
      </c>
      <c r="F296" s="77"/>
      <c r="G296" s="78">
        <f>SUM(G297)</f>
        <v>83031</v>
      </c>
    </row>
    <row r="297" spans="1:7" ht="81" customHeight="1" x14ac:dyDescent="0.25">
      <c r="A297" s="22" t="s">
        <v>47</v>
      </c>
      <c r="B297" s="24" t="s">
        <v>226</v>
      </c>
      <c r="C297" s="20" t="s">
        <v>100</v>
      </c>
      <c r="D297" s="20" t="s">
        <v>17</v>
      </c>
      <c r="E297" s="12" t="s">
        <v>48</v>
      </c>
      <c r="F297" s="13"/>
      <c r="G297" s="87">
        <f>SUM(G298)</f>
        <v>83031</v>
      </c>
    </row>
    <row r="298" spans="1:7" ht="110.25" x14ac:dyDescent="0.25">
      <c r="A298" s="6" t="s">
        <v>119</v>
      </c>
      <c r="B298" s="24" t="s">
        <v>226</v>
      </c>
      <c r="C298" s="20" t="s">
        <v>100</v>
      </c>
      <c r="D298" s="20" t="s">
        <v>17</v>
      </c>
      <c r="E298" s="12" t="s">
        <v>120</v>
      </c>
      <c r="F298" s="13"/>
      <c r="G298" s="87">
        <f>SUM(G299,G303,G307 )</f>
        <v>83031</v>
      </c>
    </row>
    <row r="299" spans="1:7" ht="31.5" x14ac:dyDescent="0.25">
      <c r="A299" s="6" t="s">
        <v>21</v>
      </c>
      <c r="B299" s="24" t="s">
        <v>226</v>
      </c>
      <c r="C299" s="20" t="s">
        <v>100</v>
      </c>
      <c r="D299" s="20" t="s">
        <v>17</v>
      </c>
      <c r="E299" s="12" t="s">
        <v>120</v>
      </c>
      <c r="F299" s="5" t="s">
        <v>22</v>
      </c>
      <c r="G299" s="87">
        <f>SUM(G300)</f>
        <v>81910</v>
      </c>
    </row>
    <row r="300" spans="1:7" ht="15.75" x14ac:dyDescent="0.25">
      <c r="A300" s="6" t="s">
        <v>85</v>
      </c>
      <c r="B300" s="24" t="s">
        <v>226</v>
      </c>
      <c r="C300" s="5" t="s">
        <v>100</v>
      </c>
      <c r="D300" s="5" t="s">
        <v>17</v>
      </c>
      <c r="E300" s="12" t="s">
        <v>120</v>
      </c>
      <c r="F300" s="5" t="s">
        <v>83</v>
      </c>
      <c r="G300" s="87">
        <f>SUM(G301:G302)</f>
        <v>81910</v>
      </c>
    </row>
    <row r="301" spans="1:7" ht="15.75" x14ac:dyDescent="0.25">
      <c r="A301" s="6" t="s">
        <v>25</v>
      </c>
      <c r="B301" s="24" t="s">
        <v>226</v>
      </c>
      <c r="C301" s="5" t="s">
        <v>100</v>
      </c>
      <c r="D301" s="5" t="s">
        <v>17</v>
      </c>
      <c r="E301" s="12" t="s">
        <v>120</v>
      </c>
      <c r="F301" s="5" t="s">
        <v>84</v>
      </c>
      <c r="G301" s="41">
        <v>81598</v>
      </c>
    </row>
    <row r="302" spans="1:7" ht="18" customHeight="1" x14ac:dyDescent="0.25">
      <c r="A302" s="6" t="s">
        <v>122</v>
      </c>
      <c r="B302" s="24" t="s">
        <v>226</v>
      </c>
      <c r="C302" s="5" t="s">
        <v>100</v>
      </c>
      <c r="D302" s="5" t="s">
        <v>17</v>
      </c>
      <c r="E302" s="12" t="s">
        <v>120</v>
      </c>
      <c r="F302" s="5" t="s">
        <v>121</v>
      </c>
      <c r="G302" s="41">
        <v>312</v>
      </c>
    </row>
    <row r="303" spans="1:7" ht="15.75" x14ac:dyDescent="0.25">
      <c r="A303" s="6" t="s">
        <v>31</v>
      </c>
      <c r="B303" s="24" t="s">
        <v>226</v>
      </c>
      <c r="C303" s="5" t="s">
        <v>100</v>
      </c>
      <c r="D303" s="5" t="s">
        <v>17</v>
      </c>
      <c r="E303" s="12" t="s">
        <v>120</v>
      </c>
      <c r="F303" s="5" t="s">
        <v>32</v>
      </c>
      <c r="G303" s="87">
        <f>SUM(G304)</f>
        <v>1121</v>
      </c>
    </row>
    <row r="304" spans="1:7" ht="17.25" customHeight="1" x14ac:dyDescent="0.25">
      <c r="A304" s="6" t="s">
        <v>33</v>
      </c>
      <c r="B304" s="24" t="s">
        <v>226</v>
      </c>
      <c r="C304" s="5" t="s">
        <v>100</v>
      </c>
      <c r="D304" s="5" t="s">
        <v>17</v>
      </c>
      <c r="E304" s="12" t="s">
        <v>120</v>
      </c>
      <c r="F304" s="5" t="s">
        <v>34</v>
      </c>
      <c r="G304" s="87">
        <f>SUM(G305:G306)</f>
        <v>1121</v>
      </c>
    </row>
    <row r="305" spans="1:7" ht="30.75" customHeight="1" x14ac:dyDescent="0.25">
      <c r="A305" s="6" t="s">
        <v>534</v>
      </c>
      <c r="B305" s="24" t="s">
        <v>226</v>
      </c>
      <c r="C305" s="5" t="s">
        <v>100</v>
      </c>
      <c r="D305" s="5" t="s">
        <v>17</v>
      </c>
      <c r="E305" s="12" t="s">
        <v>120</v>
      </c>
      <c r="F305" s="5" t="s">
        <v>533</v>
      </c>
      <c r="G305" s="115">
        <v>636</v>
      </c>
    </row>
    <row r="306" spans="1:7" ht="16.5" customHeight="1" x14ac:dyDescent="0.25">
      <c r="A306" s="6" t="s">
        <v>35</v>
      </c>
      <c r="B306" s="24" t="s">
        <v>226</v>
      </c>
      <c r="C306" s="5" t="s">
        <v>100</v>
      </c>
      <c r="D306" s="5" t="s">
        <v>17</v>
      </c>
      <c r="E306" s="12" t="s">
        <v>120</v>
      </c>
      <c r="F306" s="5" t="s">
        <v>36</v>
      </c>
      <c r="G306" s="41">
        <v>485</v>
      </c>
    </row>
    <row r="307" spans="1:7" ht="33" hidden="1" customHeight="1" x14ac:dyDescent="0.25">
      <c r="A307" s="6" t="s">
        <v>106</v>
      </c>
      <c r="B307" s="24" t="s">
        <v>226</v>
      </c>
      <c r="C307" s="5" t="s">
        <v>100</v>
      </c>
      <c r="D307" s="5" t="s">
        <v>17</v>
      </c>
      <c r="E307" s="12" t="s">
        <v>120</v>
      </c>
      <c r="F307" s="5" t="s">
        <v>107</v>
      </c>
      <c r="G307" s="87">
        <f>SUM(G308)</f>
        <v>0</v>
      </c>
    </row>
    <row r="308" spans="1:7" ht="15.75" hidden="1" x14ac:dyDescent="0.25">
      <c r="A308" s="6" t="s">
        <v>108</v>
      </c>
      <c r="B308" s="24" t="s">
        <v>226</v>
      </c>
      <c r="C308" s="5" t="s">
        <v>100</v>
      </c>
      <c r="D308" s="5" t="s">
        <v>17</v>
      </c>
      <c r="E308" s="12" t="s">
        <v>120</v>
      </c>
      <c r="F308" s="5" t="s">
        <v>109</v>
      </c>
      <c r="G308" s="87">
        <f>SUM(G309)</f>
        <v>0</v>
      </c>
    </row>
    <row r="309" spans="1:7" ht="48.75" hidden="1" customHeight="1" x14ac:dyDescent="0.25">
      <c r="A309" s="6" t="s">
        <v>112</v>
      </c>
      <c r="B309" s="24" t="s">
        <v>226</v>
      </c>
      <c r="C309" s="5" t="s">
        <v>100</v>
      </c>
      <c r="D309" s="5" t="s">
        <v>17</v>
      </c>
      <c r="E309" s="12" t="s">
        <v>120</v>
      </c>
      <c r="F309" s="5" t="s">
        <v>110</v>
      </c>
      <c r="G309" s="41"/>
    </row>
    <row r="310" spans="1:7" ht="15.75" x14ac:dyDescent="0.25">
      <c r="A310" s="76" t="s">
        <v>125</v>
      </c>
      <c r="B310" s="85" t="s">
        <v>226</v>
      </c>
      <c r="C310" s="79" t="s">
        <v>100</v>
      </c>
      <c r="D310" s="79" t="s">
        <v>17</v>
      </c>
      <c r="E310" s="121" t="s">
        <v>124</v>
      </c>
      <c r="F310" s="81"/>
      <c r="G310" s="78">
        <f>SUM(G311,G319,G326)</f>
        <v>2100</v>
      </c>
    </row>
    <row r="311" spans="1:7" ht="31.5" x14ac:dyDescent="0.25">
      <c r="A311" s="6" t="s">
        <v>535</v>
      </c>
      <c r="B311" s="24" t="s">
        <v>226</v>
      </c>
      <c r="C311" s="10" t="s">
        <v>100</v>
      </c>
      <c r="D311" s="10" t="s">
        <v>17</v>
      </c>
      <c r="E311" s="20" t="s">
        <v>536</v>
      </c>
      <c r="F311" s="13"/>
      <c r="G311" s="87">
        <f>SUM(G312,G316)</f>
        <v>1935</v>
      </c>
    </row>
    <row r="312" spans="1:7" ht="15.75" x14ac:dyDescent="0.25">
      <c r="A312" s="6" t="s">
        <v>31</v>
      </c>
      <c r="B312" s="24" t="s">
        <v>226</v>
      </c>
      <c r="C312" s="10" t="s">
        <v>100</v>
      </c>
      <c r="D312" s="10" t="s">
        <v>17</v>
      </c>
      <c r="E312" s="20" t="s">
        <v>536</v>
      </c>
      <c r="F312" s="13" t="s">
        <v>32</v>
      </c>
      <c r="G312" s="87">
        <f>SUM(G313)</f>
        <v>1935</v>
      </c>
    </row>
    <row r="313" spans="1:7" ht="16.5" customHeight="1" x14ac:dyDescent="0.25">
      <c r="A313" s="6" t="s">
        <v>33</v>
      </c>
      <c r="B313" s="24" t="s">
        <v>226</v>
      </c>
      <c r="C313" s="10" t="s">
        <v>100</v>
      </c>
      <c r="D313" s="10" t="s">
        <v>17</v>
      </c>
      <c r="E313" s="20" t="s">
        <v>536</v>
      </c>
      <c r="F313" s="13" t="s">
        <v>34</v>
      </c>
      <c r="G313" s="87">
        <f>SUM(G314:G315)</f>
        <v>1935</v>
      </c>
    </row>
    <row r="314" spans="1:7" ht="31.5" customHeight="1" x14ac:dyDescent="0.25">
      <c r="A314" s="6" t="s">
        <v>534</v>
      </c>
      <c r="B314" s="24" t="s">
        <v>226</v>
      </c>
      <c r="C314" s="10" t="s">
        <v>100</v>
      </c>
      <c r="D314" s="10" t="s">
        <v>17</v>
      </c>
      <c r="E314" s="20" t="s">
        <v>536</v>
      </c>
      <c r="F314" s="13" t="s">
        <v>533</v>
      </c>
      <c r="G314" s="41">
        <v>60</v>
      </c>
    </row>
    <row r="315" spans="1:7" ht="15.75" customHeight="1" x14ac:dyDescent="0.25">
      <c r="A315" s="6" t="s">
        <v>35</v>
      </c>
      <c r="B315" s="24" t="s">
        <v>226</v>
      </c>
      <c r="C315" s="10" t="s">
        <v>100</v>
      </c>
      <c r="D315" s="10" t="s">
        <v>17</v>
      </c>
      <c r="E315" s="20" t="s">
        <v>536</v>
      </c>
      <c r="F315" s="13" t="s">
        <v>36</v>
      </c>
      <c r="G315" s="41">
        <v>1875</v>
      </c>
    </row>
    <row r="316" spans="1:7" ht="32.25" hidden="1" customHeight="1" x14ac:dyDescent="0.25">
      <c r="A316" s="6" t="s">
        <v>106</v>
      </c>
      <c r="B316" s="24" t="s">
        <v>226</v>
      </c>
      <c r="C316" s="10" t="s">
        <v>100</v>
      </c>
      <c r="D316" s="10" t="s">
        <v>17</v>
      </c>
      <c r="E316" s="20" t="s">
        <v>536</v>
      </c>
      <c r="F316" s="13" t="s">
        <v>107</v>
      </c>
      <c r="G316" s="87">
        <f>SUM(G317)</f>
        <v>0</v>
      </c>
    </row>
    <row r="317" spans="1:7" ht="15.75" hidden="1" customHeight="1" x14ac:dyDescent="0.25">
      <c r="A317" s="6" t="s">
        <v>108</v>
      </c>
      <c r="B317" s="24" t="s">
        <v>226</v>
      </c>
      <c r="C317" s="10" t="s">
        <v>100</v>
      </c>
      <c r="D317" s="10" t="s">
        <v>17</v>
      </c>
      <c r="E317" s="20" t="s">
        <v>536</v>
      </c>
      <c r="F317" s="13" t="s">
        <v>109</v>
      </c>
      <c r="G317" s="87">
        <f>SUM(G318)</f>
        <v>0</v>
      </c>
    </row>
    <row r="318" spans="1:7" ht="15.75" hidden="1" customHeight="1" x14ac:dyDescent="0.25">
      <c r="A318" s="6" t="s">
        <v>113</v>
      </c>
      <c r="B318" s="24" t="s">
        <v>226</v>
      </c>
      <c r="C318" s="10" t="s">
        <v>100</v>
      </c>
      <c r="D318" s="10" t="s">
        <v>17</v>
      </c>
      <c r="E318" s="20" t="s">
        <v>536</v>
      </c>
      <c r="F318" s="13" t="s">
        <v>111</v>
      </c>
      <c r="G318" s="41"/>
    </row>
    <row r="319" spans="1:7" ht="31.5" x14ac:dyDescent="0.25">
      <c r="A319" s="6" t="s">
        <v>538</v>
      </c>
      <c r="B319" s="24" t="s">
        <v>226</v>
      </c>
      <c r="C319" s="10" t="s">
        <v>100</v>
      </c>
      <c r="D319" s="10" t="s">
        <v>17</v>
      </c>
      <c r="E319" s="20" t="s">
        <v>537</v>
      </c>
      <c r="F319" s="13"/>
      <c r="G319" s="87">
        <f>SUM(G320,G323)</f>
        <v>150</v>
      </c>
    </row>
    <row r="320" spans="1:7" ht="15.75" x14ac:dyDescent="0.25">
      <c r="A320" s="6" t="s">
        <v>31</v>
      </c>
      <c r="B320" s="24" t="s">
        <v>226</v>
      </c>
      <c r="C320" s="10" t="s">
        <v>100</v>
      </c>
      <c r="D320" s="10" t="s">
        <v>17</v>
      </c>
      <c r="E320" s="20" t="s">
        <v>537</v>
      </c>
      <c r="F320" s="13" t="s">
        <v>32</v>
      </c>
      <c r="G320" s="87">
        <f>SUM(G321)</f>
        <v>150</v>
      </c>
    </row>
    <row r="321" spans="1:7" ht="15.75" customHeight="1" x14ac:dyDescent="0.25">
      <c r="A321" s="6" t="s">
        <v>33</v>
      </c>
      <c r="B321" s="24" t="s">
        <v>226</v>
      </c>
      <c r="C321" s="10" t="s">
        <v>100</v>
      </c>
      <c r="D321" s="10" t="s">
        <v>17</v>
      </c>
      <c r="E321" s="20" t="s">
        <v>537</v>
      </c>
      <c r="F321" s="13" t="s">
        <v>34</v>
      </c>
      <c r="G321" s="87">
        <f>SUM(G322)</f>
        <v>150</v>
      </c>
    </row>
    <row r="322" spans="1:7" ht="17.25" customHeight="1" x14ac:dyDescent="0.25">
      <c r="A322" s="6" t="s">
        <v>35</v>
      </c>
      <c r="B322" s="24" t="s">
        <v>226</v>
      </c>
      <c r="C322" s="10" t="s">
        <v>100</v>
      </c>
      <c r="D322" s="10" t="s">
        <v>17</v>
      </c>
      <c r="E322" s="20" t="s">
        <v>537</v>
      </c>
      <c r="F322" s="13" t="s">
        <v>36</v>
      </c>
      <c r="G322" s="41">
        <v>150</v>
      </c>
    </row>
    <row r="323" spans="1:7" ht="30.75" hidden="1" customHeight="1" x14ac:dyDescent="0.25">
      <c r="A323" s="6" t="s">
        <v>106</v>
      </c>
      <c r="B323" s="24" t="s">
        <v>226</v>
      </c>
      <c r="C323" s="10" t="s">
        <v>100</v>
      </c>
      <c r="D323" s="10" t="s">
        <v>17</v>
      </c>
      <c r="E323" s="20" t="s">
        <v>537</v>
      </c>
      <c r="F323" s="13" t="s">
        <v>107</v>
      </c>
      <c r="G323" s="87">
        <f>SUM(G324)</f>
        <v>0</v>
      </c>
    </row>
    <row r="324" spans="1:7" ht="17.25" hidden="1" customHeight="1" x14ac:dyDescent="0.25">
      <c r="A324" s="6" t="s">
        <v>108</v>
      </c>
      <c r="B324" s="24" t="s">
        <v>226</v>
      </c>
      <c r="C324" s="10" t="s">
        <v>100</v>
      </c>
      <c r="D324" s="10" t="s">
        <v>17</v>
      </c>
      <c r="E324" s="20" t="s">
        <v>537</v>
      </c>
      <c r="F324" s="13" t="s">
        <v>109</v>
      </c>
      <c r="G324" s="87">
        <f>SUM(G325)</f>
        <v>0</v>
      </c>
    </row>
    <row r="325" spans="1:7" ht="17.25" hidden="1" customHeight="1" x14ac:dyDescent="0.25">
      <c r="A325" s="6" t="s">
        <v>113</v>
      </c>
      <c r="B325" s="24" t="s">
        <v>226</v>
      </c>
      <c r="C325" s="10" t="s">
        <v>100</v>
      </c>
      <c r="D325" s="10" t="s">
        <v>17</v>
      </c>
      <c r="E325" s="20" t="s">
        <v>537</v>
      </c>
      <c r="F325" s="13" t="s">
        <v>111</v>
      </c>
      <c r="G325" s="41"/>
    </row>
    <row r="326" spans="1:7" ht="31.5" x14ac:dyDescent="0.25">
      <c r="A326" s="6" t="s">
        <v>540</v>
      </c>
      <c r="B326" s="24" t="s">
        <v>226</v>
      </c>
      <c r="C326" s="10" t="s">
        <v>100</v>
      </c>
      <c r="D326" s="10" t="s">
        <v>17</v>
      </c>
      <c r="E326" s="20" t="s">
        <v>539</v>
      </c>
      <c r="F326" s="13"/>
      <c r="G326" s="87">
        <f>SUM(G327)</f>
        <v>15</v>
      </c>
    </row>
    <row r="327" spans="1:7" ht="15" customHeight="1" x14ac:dyDescent="0.25">
      <c r="A327" s="6" t="s">
        <v>31</v>
      </c>
      <c r="B327" s="24" t="s">
        <v>226</v>
      </c>
      <c r="C327" s="10" t="s">
        <v>100</v>
      </c>
      <c r="D327" s="10" t="s">
        <v>17</v>
      </c>
      <c r="E327" s="20" t="s">
        <v>539</v>
      </c>
      <c r="F327" s="13" t="s">
        <v>32</v>
      </c>
      <c r="G327" s="87">
        <f>SUM(G328)</f>
        <v>15</v>
      </c>
    </row>
    <row r="328" spans="1:7" ht="15" customHeight="1" x14ac:dyDescent="0.25">
      <c r="A328" s="6" t="s">
        <v>33</v>
      </c>
      <c r="B328" s="24" t="s">
        <v>226</v>
      </c>
      <c r="C328" s="10" t="s">
        <v>100</v>
      </c>
      <c r="D328" s="10" t="s">
        <v>17</v>
      </c>
      <c r="E328" s="20" t="s">
        <v>539</v>
      </c>
      <c r="F328" s="13" t="s">
        <v>34</v>
      </c>
      <c r="G328" s="87">
        <f>SUM(G329)</f>
        <v>15</v>
      </c>
    </row>
    <row r="329" spans="1:7" ht="17.25" customHeight="1" x14ac:dyDescent="0.25">
      <c r="A329" s="6" t="s">
        <v>35</v>
      </c>
      <c r="B329" s="24" t="s">
        <v>226</v>
      </c>
      <c r="C329" s="10" t="s">
        <v>100</v>
      </c>
      <c r="D329" s="10" t="s">
        <v>17</v>
      </c>
      <c r="E329" s="20" t="s">
        <v>539</v>
      </c>
      <c r="F329" s="13" t="s">
        <v>36</v>
      </c>
      <c r="G329" s="41">
        <v>15</v>
      </c>
    </row>
    <row r="330" spans="1:7" s="25" customFormat="1" ht="15.75" x14ac:dyDescent="0.25">
      <c r="A330" s="62" t="s">
        <v>131</v>
      </c>
      <c r="B330" s="70" t="s">
        <v>226</v>
      </c>
      <c r="C330" s="68" t="s">
        <v>100</v>
      </c>
      <c r="D330" s="68" t="s">
        <v>134</v>
      </c>
      <c r="E330" s="69"/>
      <c r="F330" s="66"/>
      <c r="G330" s="67">
        <f>SUM(G331,G344,G350)</f>
        <v>4644.8</v>
      </c>
    </row>
    <row r="331" spans="1:7" ht="47.25" x14ac:dyDescent="0.25">
      <c r="A331" s="76" t="s">
        <v>132</v>
      </c>
      <c r="B331" s="85" t="s">
        <v>226</v>
      </c>
      <c r="C331" s="79" t="s">
        <v>100</v>
      </c>
      <c r="D331" s="79" t="s">
        <v>134</v>
      </c>
      <c r="E331" s="80" t="s">
        <v>133</v>
      </c>
      <c r="F331" s="81"/>
      <c r="G331" s="78">
        <f>SUM(G332)</f>
        <v>4587</v>
      </c>
    </row>
    <row r="332" spans="1:7" ht="18.75" customHeight="1" x14ac:dyDescent="0.25">
      <c r="A332" s="6" t="s">
        <v>82</v>
      </c>
      <c r="B332" s="24" t="s">
        <v>226</v>
      </c>
      <c r="C332" s="10" t="s">
        <v>100</v>
      </c>
      <c r="D332" s="10" t="s">
        <v>134</v>
      </c>
      <c r="E332" s="20" t="s">
        <v>135</v>
      </c>
      <c r="F332" s="5"/>
      <c r="G332" s="87">
        <f>SUM(G333,G336,G340)</f>
        <v>4587</v>
      </c>
    </row>
    <row r="333" spans="1:7" ht="31.5" x14ac:dyDescent="0.25">
      <c r="A333" s="6" t="s">
        <v>21</v>
      </c>
      <c r="B333" s="24" t="s">
        <v>226</v>
      </c>
      <c r="C333" s="10" t="s">
        <v>100</v>
      </c>
      <c r="D333" s="10" t="s">
        <v>134</v>
      </c>
      <c r="E333" s="20" t="s">
        <v>135</v>
      </c>
      <c r="F333" s="5" t="s">
        <v>22</v>
      </c>
      <c r="G333" s="87">
        <f>SUM(G334)</f>
        <v>3941</v>
      </c>
    </row>
    <row r="334" spans="1:7" ht="15.75" x14ac:dyDescent="0.25">
      <c r="A334" s="6" t="s">
        <v>85</v>
      </c>
      <c r="B334" s="24" t="s">
        <v>226</v>
      </c>
      <c r="C334" s="10" t="s">
        <v>100</v>
      </c>
      <c r="D334" s="10" t="s">
        <v>134</v>
      </c>
      <c r="E334" s="20" t="s">
        <v>135</v>
      </c>
      <c r="F334" s="5" t="s">
        <v>83</v>
      </c>
      <c r="G334" s="87">
        <f>SUM(G335)</f>
        <v>3941</v>
      </c>
    </row>
    <row r="335" spans="1:7" ht="15.75" x14ac:dyDescent="0.25">
      <c r="A335" s="6" t="s">
        <v>25</v>
      </c>
      <c r="B335" s="24" t="s">
        <v>226</v>
      </c>
      <c r="C335" s="10" t="s">
        <v>100</v>
      </c>
      <c r="D335" s="10" t="s">
        <v>134</v>
      </c>
      <c r="E335" s="20" t="s">
        <v>135</v>
      </c>
      <c r="F335" s="5" t="s">
        <v>84</v>
      </c>
      <c r="G335" s="41">
        <v>3941</v>
      </c>
    </row>
    <row r="336" spans="1:7" ht="15.75" x14ac:dyDescent="0.25">
      <c r="A336" s="6" t="s">
        <v>31</v>
      </c>
      <c r="B336" s="24" t="s">
        <v>226</v>
      </c>
      <c r="C336" s="10" t="s">
        <v>100</v>
      </c>
      <c r="D336" s="10" t="s">
        <v>134</v>
      </c>
      <c r="E336" s="20" t="s">
        <v>135</v>
      </c>
      <c r="F336" s="5" t="s">
        <v>32</v>
      </c>
      <c r="G336" s="87">
        <f>SUM(G337)</f>
        <v>637</v>
      </c>
    </row>
    <row r="337" spans="1:7" ht="17.25" customHeight="1" x14ac:dyDescent="0.25">
      <c r="A337" s="6" t="s">
        <v>33</v>
      </c>
      <c r="B337" s="24" t="s">
        <v>226</v>
      </c>
      <c r="C337" s="10" t="s">
        <v>100</v>
      </c>
      <c r="D337" s="10" t="s">
        <v>134</v>
      </c>
      <c r="E337" s="20" t="s">
        <v>135</v>
      </c>
      <c r="F337" s="5" t="s">
        <v>34</v>
      </c>
      <c r="G337" s="87">
        <f>SUM(G338:G339)</f>
        <v>637</v>
      </c>
    </row>
    <row r="338" spans="1:7" ht="31.5" customHeight="1" x14ac:dyDescent="0.25">
      <c r="A338" s="6" t="s">
        <v>534</v>
      </c>
      <c r="B338" s="24" t="s">
        <v>226</v>
      </c>
      <c r="C338" s="10" t="s">
        <v>100</v>
      </c>
      <c r="D338" s="10" t="s">
        <v>134</v>
      </c>
      <c r="E338" s="20" t="s">
        <v>135</v>
      </c>
      <c r="F338" s="5" t="s">
        <v>533</v>
      </c>
      <c r="G338" s="115">
        <v>18.399999999999999</v>
      </c>
    </row>
    <row r="339" spans="1:7" ht="16.5" customHeight="1" x14ac:dyDescent="0.25">
      <c r="A339" s="6" t="s">
        <v>35</v>
      </c>
      <c r="B339" s="24" t="s">
        <v>226</v>
      </c>
      <c r="C339" s="10" t="s">
        <v>100</v>
      </c>
      <c r="D339" s="10" t="s">
        <v>134</v>
      </c>
      <c r="E339" s="20" t="s">
        <v>135</v>
      </c>
      <c r="F339" s="5" t="s">
        <v>36</v>
      </c>
      <c r="G339" s="41">
        <v>618.6</v>
      </c>
    </row>
    <row r="340" spans="1:7" ht="15.75" x14ac:dyDescent="0.25">
      <c r="A340" s="6" t="s">
        <v>38</v>
      </c>
      <c r="B340" s="24" t="s">
        <v>226</v>
      </c>
      <c r="C340" s="10" t="s">
        <v>100</v>
      </c>
      <c r="D340" s="10" t="s">
        <v>134</v>
      </c>
      <c r="E340" s="20" t="s">
        <v>135</v>
      </c>
      <c r="F340" s="5" t="s">
        <v>37</v>
      </c>
      <c r="G340" s="87">
        <f>SUM(G341)</f>
        <v>9</v>
      </c>
    </row>
    <row r="341" spans="1:7" ht="17.25" customHeight="1" x14ac:dyDescent="0.25">
      <c r="A341" s="6" t="s">
        <v>343</v>
      </c>
      <c r="B341" s="24" t="s">
        <v>226</v>
      </c>
      <c r="C341" s="10" t="s">
        <v>100</v>
      </c>
      <c r="D341" s="10" t="s">
        <v>134</v>
      </c>
      <c r="E341" s="20" t="s">
        <v>135</v>
      </c>
      <c r="F341" s="5" t="s">
        <v>39</v>
      </c>
      <c r="G341" s="87">
        <f>SUM(G342:G343)</f>
        <v>9</v>
      </c>
    </row>
    <row r="342" spans="1:7" ht="17.25" customHeight="1" x14ac:dyDescent="0.25">
      <c r="A342" s="6" t="s">
        <v>41</v>
      </c>
      <c r="B342" s="24" t="s">
        <v>226</v>
      </c>
      <c r="C342" s="10" t="s">
        <v>100</v>
      </c>
      <c r="D342" s="10" t="s">
        <v>134</v>
      </c>
      <c r="E342" s="20" t="s">
        <v>135</v>
      </c>
      <c r="F342" s="5" t="s">
        <v>42</v>
      </c>
      <c r="G342" s="41">
        <v>5</v>
      </c>
    </row>
    <row r="343" spans="1:7" ht="17.25" customHeight="1" x14ac:dyDescent="0.25">
      <c r="A343" s="6" t="s">
        <v>345</v>
      </c>
      <c r="B343" s="24" t="s">
        <v>226</v>
      </c>
      <c r="C343" s="10" t="s">
        <v>100</v>
      </c>
      <c r="D343" s="10" t="s">
        <v>134</v>
      </c>
      <c r="E343" s="20" t="s">
        <v>135</v>
      </c>
      <c r="F343" s="5" t="s">
        <v>86</v>
      </c>
      <c r="G343" s="41">
        <v>4</v>
      </c>
    </row>
    <row r="344" spans="1:7" ht="15.75" x14ac:dyDescent="0.25">
      <c r="A344" s="76" t="s">
        <v>45</v>
      </c>
      <c r="B344" s="85" t="s">
        <v>226</v>
      </c>
      <c r="C344" s="79" t="s">
        <v>100</v>
      </c>
      <c r="D344" s="79" t="s">
        <v>134</v>
      </c>
      <c r="E344" s="79" t="s">
        <v>46</v>
      </c>
      <c r="F344" s="77"/>
      <c r="G344" s="78">
        <f>SUM(G345)</f>
        <v>22.8</v>
      </c>
    </row>
    <row r="345" spans="1:7" ht="81.75" customHeight="1" x14ac:dyDescent="0.25">
      <c r="A345" s="22" t="s">
        <v>47</v>
      </c>
      <c r="B345" s="24" t="s">
        <v>226</v>
      </c>
      <c r="C345" s="10" t="s">
        <v>100</v>
      </c>
      <c r="D345" s="10" t="s">
        <v>134</v>
      </c>
      <c r="E345" s="12" t="s">
        <v>48</v>
      </c>
      <c r="F345" s="5"/>
      <c r="G345" s="87">
        <f>SUM(G346)</f>
        <v>22.8</v>
      </c>
    </row>
    <row r="346" spans="1:7" ht="78.75" x14ac:dyDescent="0.25">
      <c r="A346" s="6" t="s">
        <v>136</v>
      </c>
      <c r="B346" s="24" t="s">
        <v>226</v>
      </c>
      <c r="C346" s="10" t="s">
        <v>100</v>
      </c>
      <c r="D346" s="10" t="s">
        <v>134</v>
      </c>
      <c r="E346" s="12" t="s">
        <v>137</v>
      </c>
      <c r="F346" s="13"/>
      <c r="G346" s="87">
        <f>SUM(G347)</f>
        <v>22.8</v>
      </c>
    </row>
    <row r="347" spans="1:7" ht="31.5" x14ac:dyDescent="0.25">
      <c r="A347" s="6" t="s">
        <v>21</v>
      </c>
      <c r="B347" s="24" t="s">
        <v>226</v>
      </c>
      <c r="C347" s="10" t="s">
        <v>100</v>
      </c>
      <c r="D347" s="10" t="s">
        <v>134</v>
      </c>
      <c r="E347" s="12" t="s">
        <v>137</v>
      </c>
      <c r="F347" s="5" t="s">
        <v>22</v>
      </c>
      <c r="G347" s="87">
        <f>SUM(G348)</f>
        <v>22.8</v>
      </c>
    </row>
    <row r="348" spans="1:7" ht="15.75" x14ac:dyDescent="0.25">
      <c r="A348" s="6" t="s">
        <v>85</v>
      </c>
      <c r="B348" s="24" t="s">
        <v>226</v>
      </c>
      <c r="C348" s="10" t="s">
        <v>100</v>
      </c>
      <c r="D348" s="10" t="s">
        <v>134</v>
      </c>
      <c r="E348" s="12" t="s">
        <v>137</v>
      </c>
      <c r="F348" s="5" t="s">
        <v>83</v>
      </c>
      <c r="G348" s="87">
        <f>SUM(G349)</f>
        <v>22.8</v>
      </c>
    </row>
    <row r="349" spans="1:7" ht="15.75" x14ac:dyDescent="0.25">
      <c r="A349" s="6" t="s">
        <v>25</v>
      </c>
      <c r="B349" s="24" t="s">
        <v>226</v>
      </c>
      <c r="C349" s="10" t="s">
        <v>100</v>
      </c>
      <c r="D349" s="10" t="s">
        <v>134</v>
      </c>
      <c r="E349" s="15" t="s">
        <v>137</v>
      </c>
      <c r="F349" s="5" t="s">
        <v>84</v>
      </c>
      <c r="G349" s="41">
        <v>22.8</v>
      </c>
    </row>
    <row r="350" spans="1:7" ht="15.75" x14ac:dyDescent="0.25">
      <c r="A350" s="76" t="s">
        <v>125</v>
      </c>
      <c r="B350" s="85" t="s">
        <v>226</v>
      </c>
      <c r="C350" s="79" t="s">
        <v>100</v>
      </c>
      <c r="D350" s="79" t="s">
        <v>134</v>
      </c>
      <c r="E350" s="121" t="s">
        <v>124</v>
      </c>
      <c r="F350" s="81"/>
      <c r="G350" s="78">
        <f>SUM(G351,G355)</f>
        <v>35</v>
      </c>
    </row>
    <row r="351" spans="1:7" ht="31.5" x14ac:dyDescent="0.25">
      <c r="A351" s="6" t="s">
        <v>535</v>
      </c>
      <c r="B351" s="24" t="s">
        <v>226</v>
      </c>
      <c r="C351" s="10" t="s">
        <v>100</v>
      </c>
      <c r="D351" s="10" t="s">
        <v>134</v>
      </c>
      <c r="E351" s="20" t="s">
        <v>536</v>
      </c>
      <c r="F351" s="13"/>
      <c r="G351" s="87">
        <f>SUM(G352)</f>
        <v>20</v>
      </c>
    </row>
    <row r="352" spans="1:7" ht="15.75" x14ac:dyDescent="0.25">
      <c r="A352" s="6" t="s">
        <v>31</v>
      </c>
      <c r="B352" s="24" t="s">
        <v>226</v>
      </c>
      <c r="C352" s="10" t="s">
        <v>100</v>
      </c>
      <c r="D352" s="10" t="s">
        <v>134</v>
      </c>
      <c r="E352" s="20" t="s">
        <v>536</v>
      </c>
      <c r="F352" s="13" t="s">
        <v>32</v>
      </c>
      <c r="G352" s="87">
        <f>SUM(G353)</f>
        <v>20</v>
      </c>
    </row>
    <row r="353" spans="1:7" ht="15.75" customHeight="1" x14ac:dyDescent="0.25">
      <c r="A353" s="6" t="s">
        <v>33</v>
      </c>
      <c r="B353" s="24" t="s">
        <v>226</v>
      </c>
      <c r="C353" s="10" t="s">
        <v>100</v>
      </c>
      <c r="D353" s="10" t="s">
        <v>134</v>
      </c>
      <c r="E353" s="20" t="s">
        <v>536</v>
      </c>
      <c r="F353" s="13" t="s">
        <v>34</v>
      </c>
      <c r="G353" s="87">
        <f>SUM(G354)</f>
        <v>20</v>
      </c>
    </row>
    <row r="354" spans="1:7" ht="16.5" customHeight="1" x14ac:dyDescent="0.25">
      <c r="A354" s="6" t="s">
        <v>35</v>
      </c>
      <c r="B354" s="24" t="s">
        <v>226</v>
      </c>
      <c r="C354" s="10" t="s">
        <v>100</v>
      </c>
      <c r="D354" s="10" t="s">
        <v>134</v>
      </c>
      <c r="E354" s="20" t="s">
        <v>536</v>
      </c>
      <c r="F354" s="13" t="s">
        <v>36</v>
      </c>
      <c r="G354" s="41">
        <v>20</v>
      </c>
    </row>
    <row r="355" spans="1:7" ht="17.25" customHeight="1" x14ac:dyDescent="0.25">
      <c r="A355" s="6" t="s">
        <v>540</v>
      </c>
      <c r="B355" s="24" t="s">
        <v>226</v>
      </c>
      <c r="C355" s="10" t="s">
        <v>100</v>
      </c>
      <c r="D355" s="10" t="s">
        <v>134</v>
      </c>
      <c r="E355" s="20" t="s">
        <v>539</v>
      </c>
      <c r="F355" s="13"/>
      <c r="G355" s="87">
        <f>SUM(G356)</f>
        <v>15</v>
      </c>
    </row>
    <row r="356" spans="1:7" ht="15.75" x14ac:dyDescent="0.25">
      <c r="A356" s="6" t="s">
        <v>31</v>
      </c>
      <c r="B356" s="24" t="s">
        <v>226</v>
      </c>
      <c r="C356" s="10" t="s">
        <v>100</v>
      </c>
      <c r="D356" s="10" t="s">
        <v>134</v>
      </c>
      <c r="E356" s="20" t="s">
        <v>539</v>
      </c>
      <c r="F356" s="13" t="s">
        <v>32</v>
      </c>
      <c r="G356" s="87">
        <f>SUM(G357)</f>
        <v>15</v>
      </c>
    </row>
    <row r="357" spans="1:7" ht="16.5" customHeight="1" x14ac:dyDescent="0.25">
      <c r="A357" s="6" t="s">
        <v>33</v>
      </c>
      <c r="B357" s="24" t="s">
        <v>226</v>
      </c>
      <c r="C357" s="10" t="s">
        <v>100</v>
      </c>
      <c r="D357" s="10" t="s">
        <v>134</v>
      </c>
      <c r="E357" s="20" t="s">
        <v>539</v>
      </c>
      <c r="F357" s="13" t="s">
        <v>34</v>
      </c>
      <c r="G357" s="87">
        <f>SUM(G358)</f>
        <v>15</v>
      </c>
    </row>
    <row r="358" spans="1:7" ht="19.5" customHeight="1" x14ac:dyDescent="0.25">
      <c r="A358" s="6" t="s">
        <v>35</v>
      </c>
      <c r="B358" s="24" t="s">
        <v>226</v>
      </c>
      <c r="C358" s="10" t="s">
        <v>100</v>
      </c>
      <c r="D358" s="10" t="s">
        <v>134</v>
      </c>
      <c r="E358" s="20" t="s">
        <v>539</v>
      </c>
      <c r="F358" s="13" t="s">
        <v>36</v>
      </c>
      <c r="G358" s="41">
        <v>15</v>
      </c>
    </row>
    <row r="359" spans="1:7" s="25" customFormat="1" ht="15.75" x14ac:dyDescent="0.25">
      <c r="A359" s="46" t="s">
        <v>152</v>
      </c>
      <c r="B359" s="59" t="s">
        <v>226</v>
      </c>
      <c r="C359" s="48">
        <v>10</v>
      </c>
      <c r="D359" s="48"/>
      <c r="E359" s="48"/>
      <c r="F359" s="49"/>
      <c r="G359" s="50">
        <f>SUM(G360,G373)</f>
        <v>7944</v>
      </c>
    </row>
    <row r="360" spans="1:7" s="25" customFormat="1" ht="15.75" x14ac:dyDescent="0.25">
      <c r="A360" s="62" t="s">
        <v>164</v>
      </c>
      <c r="B360" s="70" t="s">
        <v>226</v>
      </c>
      <c r="C360" s="69">
        <v>10</v>
      </c>
      <c r="D360" s="68" t="s">
        <v>28</v>
      </c>
      <c r="E360" s="69"/>
      <c r="F360" s="66"/>
      <c r="G360" s="67">
        <f>SUM(G361,G367)</f>
        <v>7629</v>
      </c>
    </row>
    <row r="361" spans="1:7" ht="15.75" x14ac:dyDescent="0.25">
      <c r="A361" s="76" t="s">
        <v>87</v>
      </c>
      <c r="B361" s="85" t="s">
        <v>226</v>
      </c>
      <c r="C361" s="80">
        <v>10</v>
      </c>
      <c r="D361" s="79" t="s">
        <v>28</v>
      </c>
      <c r="E361" s="80" t="s">
        <v>88</v>
      </c>
      <c r="F361" s="81"/>
      <c r="G361" s="78">
        <f>SUM(G362)</f>
        <v>238</v>
      </c>
    </row>
    <row r="362" spans="1:7" ht="15.75" x14ac:dyDescent="0.25">
      <c r="A362" s="6" t="s">
        <v>183</v>
      </c>
      <c r="B362" s="24" t="s">
        <v>226</v>
      </c>
      <c r="C362" s="12">
        <v>10</v>
      </c>
      <c r="D362" s="10" t="s">
        <v>28</v>
      </c>
      <c r="E362" s="12" t="s">
        <v>184</v>
      </c>
      <c r="F362" s="13"/>
      <c r="G362" s="87">
        <f>SUM(G363)</f>
        <v>238</v>
      </c>
    </row>
    <row r="363" spans="1:7" ht="47.25" x14ac:dyDescent="0.25">
      <c r="A363" s="6" t="s">
        <v>185</v>
      </c>
      <c r="B363" s="24" t="s">
        <v>226</v>
      </c>
      <c r="C363" s="12">
        <v>10</v>
      </c>
      <c r="D363" s="10" t="s">
        <v>28</v>
      </c>
      <c r="E363" s="12" t="s">
        <v>186</v>
      </c>
      <c r="F363" s="13"/>
      <c r="G363" s="87">
        <f>SUM(G364)</f>
        <v>238</v>
      </c>
    </row>
    <row r="364" spans="1:7" ht="15.75" x14ac:dyDescent="0.25">
      <c r="A364" s="6" t="s">
        <v>161</v>
      </c>
      <c r="B364" s="24" t="s">
        <v>226</v>
      </c>
      <c r="C364" s="12">
        <v>10</v>
      </c>
      <c r="D364" s="5" t="s">
        <v>28</v>
      </c>
      <c r="E364" s="12" t="s">
        <v>186</v>
      </c>
      <c r="F364" s="5" t="s">
        <v>158</v>
      </c>
      <c r="G364" s="87">
        <f>SUM(G365)</f>
        <v>238</v>
      </c>
    </row>
    <row r="365" spans="1:7" ht="15.75" x14ac:dyDescent="0.25">
      <c r="A365" s="6" t="s">
        <v>169</v>
      </c>
      <c r="B365" s="24" t="s">
        <v>226</v>
      </c>
      <c r="C365" s="12">
        <v>10</v>
      </c>
      <c r="D365" s="5" t="s">
        <v>28</v>
      </c>
      <c r="E365" s="12" t="s">
        <v>186</v>
      </c>
      <c r="F365" s="5" t="s">
        <v>170</v>
      </c>
      <c r="G365" s="87">
        <f>SUM(G366)</f>
        <v>238</v>
      </c>
    </row>
    <row r="366" spans="1:7" ht="17.25" customHeight="1" x14ac:dyDescent="0.25">
      <c r="A366" s="6" t="s">
        <v>172</v>
      </c>
      <c r="B366" s="24" t="s">
        <v>226</v>
      </c>
      <c r="C366" s="12">
        <v>10</v>
      </c>
      <c r="D366" s="5" t="s">
        <v>28</v>
      </c>
      <c r="E366" s="12" t="s">
        <v>186</v>
      </c>
      <c r="F366" s="5" t="s">
        <v>171</v>
      </c>
      <c r="G366" s="41">
        <v>238</v>
      </c>
    </row>
    <row r="367" spans="1:7" ht="15.75" x14ac:dyDescent="0.25">
      <c r="A367" s="76" t="s">
        <v>45</v>
      </c>
      <c r="B367" s="85" t="s">
        <v>226</v>
      </c>
      <c r="C367" s="84">
        <v>10</v>
      </c>
      <c r="D367" s="79" t="s">
        <v>28</v>
      </c>
      <c r="E367" s="80" t="s">
        <v>46</v>
      </c>
      <c r="F367" s="81"/>
      <c r="G367" s="78">
        <f>SUM(G368)</f>
        <v>7391</v>
      </c>
    </row>
    <row r="368" spans="1:7" ht="81" customHeight="1" x14ac:dyDescent="0.25">
      <c r="A368" s="22" t="s">
        <v>47</v>
      </c>
      <c r="B368" s="24" t="s">
        <v>226</v>
      </c>
      <c r="C368" s="15">
        <v>10</v>
      </c>
      <c r="D368" s="10" t="s">
        <v>28</v>
      </c>
      <c r="E368" s="12" t="s">
        <v>48</v>
      </c>
      <c r="F368" s="13"/>
      <c r="G368" s="87">
        <f>SUM(G369)</f>
        <v>7391</v>
      </c>
    </row>
    <row r="369" spans="1:7" ht="78.75" x14ac:dyDescent="0.25">
      <c r="A369" s="6" t="s">
        <v>191</v>
      </c>
      <c r="B369" s="24" t="s">
        <v>226</v>
      </c>
      <c r="C369" s="12">
        <v>10</v>
      </c>
      <c r="D369" s="10" t="s">
        <v>28</v>
      </c>
      <c r="E369" s="12" t="s">
        <v>192</v>
      </c>
      <c r="F369" s="13"/>
      <c r="G369" s="87">
        <f>SUM(G370)</f>
        <v>7391</v>
      </c>
    </row>
    <row r="370" spans="1:7" ht="15.75" x14ac:dyDescent="0.25">
      <c r="A370" s="6" t="s">
        <v>161</v>
      </c>
      <c r="B370" s="24" t="s">
        <v>226</v>
      </c>
      <c r="C370" s="12">
        <v>10</v>
      </c>
      <c r="D370" s="5" t="s">
        <v>28</v>
      </c>
      <c r="E370" s="12" t="s">
        <v>192</v>
      </c>
      <c r="F370" s="5" t="s">
        <v>158</v>
      </c>
      <c r="G370" s="87">
        <f>SUM(G371)</f>
        <v>7391</v>
      </c>
    </row>
    <row r="371" spans="1:7" ht="15.75" x14ac:dyDescent="0.25">
      <c r="A371" s="6" t="s">
        <v>169</v>
      </c>
      <c r="B371" s="24" t="s">
        <v>226</v>
      </c>
      <c r="C371" s="12">
        <v>10</v>
      </c>
      <c r="D371" s="5" t="s">
        <v>28</v>
      </c>
      <c r="E371" s="12" t="s">
        <v>192</v>
      </c>
      <c r="F371" s="5" t="s">
        <v>170</v>
      </c>
      <c r="G371" s="87">
        <f>SUM(G372)</f>
        <v>7391</v>
      </c>
    </row>
    <row r="372" spans="1:7" ht="33" customHeight="1" x14ac:dyDescent="0.25">
      <c r="A372" s="6" t="s">
        <v>177</v>
      </c>
      <c r="B372" s="24" t="s">
        <v>226</v>
      </c>
      <c r="C372" s="15">
        <v>10</v>
      </c>
      <c r="D372" s="10" t="s">
        <v>28</v>
      </c>
      <c r="E372" s="15" t="s">
        <v>192</v>
      </c>
      <c r="F372" s="5" t="s">
        <v>178</v>
      </c>
      <c r="G372" s="41">
        <v>7391</v>
      </c>
    </row>
    <row r="373" spans="1:7" s="25" customFormat="1" ht="15.75" x14ac:dyDescent="0.25">
      <c r="A373" s="62" t="s">
        <v>193</v>
      </c>
      <c r="B373" s="70" t="s">
        <v>226</v>
      </c>
      <c r="C373" s="69">
        <v>10</v>
      </c>
      <c r="D373" s="68" t="s">
        <v>44</v>
      </c>
      <c r="E373" s="69"/>
      <c r="F373" s="66"/>
      <c r="G373" s="67">
        <f t="shared" ref="G373:G378" si="4">SUM(G374)</f>
        <v>315</v>
      </c>
    </row>
    <row r="374" spans="1:7" ht="15.75" x14ac:dyDescent="0.25">
      <c r="A374" s="76" t="s">
        <v>117</v>
      </c>
      <c r="B374" s="85" t="s">
        <v>226</v>
      </c>
      <c r="C374" s="80">
        <v>10</v>
      </c>
      <c r="D374" s="79" t="s">
        <v>44</v>
      </c>
      <c r="E374" s="80" t="s">
        <v>118</v>
      </c>
      <c r="F374" s="81"/>
      <c r="G374" s="78">
        <f t="shared" si="4"/>
        <v>315</v>
      </c>
    </row>
    <row r="375" spans="1:7" ht="48" customHeight="1" x14ac:dyDescent="0.25">
      <c r="A375" s="22" t="s">
        <v>194</v>
      </c>
      <c r="B375" s="24" t="s">
        <v>226</v>
      </c>
      <c r="C375" s="18">
        <v>10</v>
      </c>
      <c r="D375" s="10" t="s">
        <v>44</v>
      </c>
      <c r="E375" s="18" t="s">
        <v>195</v>
      </c>
      <c r="F375" s="13"/>
      <c r="G375" s="87">
        <f t="shared" si="4"/>
        <v>315</v>
      </c>
    </row>
    <row r="376" spans="1:7" ht="63" x14ac:dyDescent="0.25">
      <c r="A376" s="6" t="s">
        <v>197</v>
      </c>
      <c r="B376" s="24" t="s">
        <v>226</v>
      </c>
      <c r="C376" s="18">
        <v>10</v>
      </c>
      <c r="D376" s="5" t="s">
        <v>44</v>
      </c>
      <c r="E376" s="18" t="s">
        <v>196</v>
      </c>
      <c r="F376" s="13"/>
      <c r="G376" s="87">
        <f t="shared" si="4"/>
        <v>315</v>
      </c>
    </row>
    <row r="377" spans="1:7" ht="15.75" x14ac:dyDescent="0.25">
      <c r="A377" s="6" t="s">
        <v>161</v>
      </c>
      <c r="B377" s="24" t="s">
        <v>226</v>
      </c>
      <c r="C377" s="12">
        <v>10</v>
      </c>
      <c r="D377" s="5" t="s">
        <v>44</v>
      </c>
      <c r="E377" s="18" t="s">
        <v>196</v>
      </c>
      <c r="F377" s="5" t="s">
        <v>158</v>
      </c>
      <c r="G377" s="87">
        <f t="shared" si="4"/>
        <v>315</v>
      </c>
    </row>
    <row r="378" spans="1:7" ht="15.75" x14ac:dyDescent="0.25">
      <c r="A378" s="6" t="s">
        <v>169</v>
      </c>
      <c r="B378" s="24" t="s">
        <v>226</v>
      </c>
      <c r="C378" s="12">
        <v>10</v>
      </c>
      <c r="D378" s="5" t="s">
        <v>44</v>
      </c>
      <c r="E378" s="18" t="s">
        <v>196</v>
      </c>
      <c r="F378" s="5" t="s">
        <v>170</v>
      </c>
      <c r="G378" s="87">
        <f t="shared" si="4"/>
        <v>315</v>
      </c>
    </row>
    <row r="379" spans="1:7" ht="16.5" customHeight="1" x14ac:dyDescent="0.25">
      <c r="A379" s="6" t="s">
        <v>172</v>
      </c>
      <c r="B379" s="24" t="s">
        <v>226</v>
      </c>
      <c r="C379" s="12">
        <v>10</v>
      </c>
      <c r="D379" s="5" t="s">
        <v>44</v>
      </c>
      <c r="E379" s="18" t="s">
        <v>196</v>
      </c>
      <c r="F379" s="5" t="s">
        <v>171</v>
      </c>
      <c r="G379" s="41">
        <v>315</v>
      </c>
    </row>
    <row r="380" spans="1:7" s="26" customFormat="1" ht="31.5" x14ac:dyDescent="0.25">
      <c r="A380" s="51" t="s">
        <v>232</v>
      </c>
      <c r="B380" s="52" t="s">
        <v>233</v>
      </c>
      <c r="C380" s="53"/>
      <c r="D380" s="53"/>
      <c r="E380" s="54"/>
      <c r="F380" s="75"/>
      <c r="G380" s="56">
        <f>SUM(G381,G401,G452)</f>
        <v>13428</v>
      </c>
    </row>
    <row r="381" spans="1:7" s="25" customFormat="1" ht="15.75" x14ac:dyDescent="0.25">
      <c r="A381" s="46" t="s">
        <v>96</v>
      </c>
      <c r="B381" s="59" t="s">
        <v>233</v>
      </c>
      <c r="C381" s="47" t="s">
        <v>100</v>
      </c>
      <c r="D381" s="47"/>
      <c r="E381" s="60"/>
      <c r="F381" s="49"/>
      <c r="G381" s="50">
        <f>SUM(G382)</f>
        <v>3786</v>
      </c>
    </row>
    <row r="382" spans="1:7" s="25" customFormat="1" ht="15.75" x14ac:dyDescent="0.25">
      <c r="A382" s="62" t="s">
        <v>102</v>
      </c>
      <c r="B382" s="70" t="s">
        <v>233</v>
      </c>
      <c r="C382" s="68" t="s">
        <v>100</v>
      </c>
      <c r="D382" s="68" t="s">
        <v>17</v>
      </c>
      <c r="E382" s="71"/>
      <c r="F382" s="66"/>
      <c r="G382" s="67">
        <f>SUM(G383,G396)</f>
        <v>3786</v>
      </c>
    </row>
    <row r="383" spans="1:7" ht="15.75" x14ac:dyDescent="0.25">
      <c r="A383" s="76" t="s">
        <v>115</v>
      </c>
      <c r="B383" s="85" t="s">
        <v>233</v>
      </c>
      <c r="C383" s="81" t="s">
        <v>100</v>
      </c>
      <c r="D383" s="77" t="s">
        <v>17</v>
      </c>
      <c r="E383" s="80" t="s">
        <v>114</v>
      </c>
      <c r="F383" s="77"/>
      <c r="G383" s="78">
        <f>SUM(G384)</f>
        <v>3756</v>
      </c>
    </row>
    <row r="384" spans="1:7" ht="17.25" customHeight="1" x14ac:dyDescent="0.25">
      <c r="A384" s="6" t="s">
        <v>82</v>
      </c>
      <c r="B384" s="24" t="s">
        <v>233</v>
      </c>
      <c r="C384" s="5" t="s">
        <v>100</v>
      </c>
      <c r="D384" s="5" t="s">
        <v>17</v>
      </c>
      <c r="E384" s="12" t="s">
        <v>116</v>
      </c>
      <c r="F384" s="5"/>
      <c r="G384" s="87">
        <f>SUM(G385,G389,G393)</f>
        <v>3756</v>
      </c>
    </row>
    <row r="385" spans="1:7" ht="31.5" x14ac:dyDescent="0.25">
      <c r="A385" s="6" t="s">
        <v>21</v>
      </c>
      <c r="B385" s="24" t="s">
        <v>233</v>
      </c>
      <c r="C385" s="5" t="s">
        <v>100</v>
      </c>
      <c r="D385" s="5" t="s">
        <v>17</v>
      </c>
      <c r="E385" s="12" t="s">
        <v>116</v>
      </c>
      <c r="F385" s="5" t="s">
        <v>22</v>
      </c>
      <c r="G385" s="87">
        <f>SUM(G386)</f>
        <v>3631</v>
      </c>
    </row>
    <row r="386" spans="1:7" ht="15.75" x14ac:dyDescent="0.25">
      <c r="A386" s="6" t="s">
        <v>85</v>
      </c>
      <c r="B386" s="24" t="s">
        <v>233</v>
      </c>
      <c r="C386" s="5" t="s">
        <v>100</v>
      </c>
      <c r="D386" s="5" t="s">
        <v>17</v>
      </c>
      <c r="E386" s="12" t="s">
        <v>116</v>
      </c>
      <c r="F386" s="5" t="s">
        <v>83</v>
      </c>
      <c r="G386" s="87">
        <f>SUM(G387:G388)</f>
        <v>3631</v>
      </c>
    </row>
    <row r="387" spans="1:7" ht="15.75" x14ac:dyDescent="0.25">
      <c r="A387" s="6" t="s">
        <v>25</v>
      </c>
      <c r="B387" s="24" t="s">
        <v>233</v>
      </c>
      <c r="C387" s="5" t="s">
        <v>100</v>
      </c>
      <c r="D387" s="5" t="s">
        <v>17</v>
      </c>
      <c r="E387" s="12" t="s">
        <v>116</v>
      </c>
      <c r="F387" s="5" t="s">
        <v>84</v>
      </c>
      <c r="G387" s="41">
        <v>3616</v>
      </c>
    </row>
    <row r="388" spans="1:7" ht="16.5" customHeight="1" x14ac:dyDescent="0.25">
      <c r="A388" s="6" t="s">
        <v>122</v>
      </c>
      <c r="B388" s="24" t="s">
        <v>233</v>
      </c>
      <c r="C388" s="5" t="s">
        <v>100</v>
      </c>
      <c r="D388" s="5" t="s">
        <v>17</v>
      </c>
      <c r="E388" s="12" t="s">
        <v>116</v>
      </c>
      <c r="F388" s="5" t="s">
        <v>121</v>
      </c>
      <c r="G388" s="41">
        <v>15</v>
      </c>
    </row>
    <row r="389" spans="1:7" ht="15.75" x14ac:dyDescent="0.25">
      <c r="A389" s="6" t="s">
        <v>31</v>
      </c>
      <c r="B389" s="24" t="s">
        <v>233</v>
      </c>
      <c r="C389" s="5" t="s">
        <v>100</v>
      </c>
      <c r="D389" s="5" t="s">
        <v>17</v>
      </c>
      <c r="E389" s="12" t="s">
        <v>116</v>
      </c>
      <c r="F389" s="5" t="s">
        <v>32</v>
      </c>
      <c r="G389" s="87">
        <f>SUM(G390)</f>
        <v>123</v>
      </c>
    </row>
    <row r="390" spans="1:7" ht="18" customHeight="1" x14ac:dyDescent="0.25">
      <c r="A390" s="6" t="s">
        <v>33</v>
      </c>
      <c r="B390" s="24" t="s">
        <v>233</v>
      </c>
      <c r="C390" s="5" t="s">
        <v>100</v>
      </c>
      <c r="D390" s="5" t="s">
        <v>17</v>
      </c>
      <c r="E390" s="12" t="s">
        <v>116</v>
      </c>
      <c r="F390" s="5" t="s">
        <v>34</v>
      </c>
      <c r="G390" s="87">
        <f>SUM(G391:G392)</f>
        <v>123</v>
      </c>
    </row>
    <row r="391" spans="1:7" ht="30.75" customHeight="1" x14ac:dyDescent="0.25">
      <c r="A391" s="6" t="s">
        <v>534</v>
      </c>
      <c r="B391" s="24" t="s">
        <v>233</v>
      </c>
      <c r="C391" s="5" t="s">
        <v>100</v>
      </c>
      <c r="D391" s="5" t="s">
        <v>17</v>
      </c>
      <c r="E391" s="12" t="s">
        <v>116</v>
      </c>
      <c r="F391" s="5" t="s">
        <v>533</v>
      </c>
      <c r="G391" s="115">
        <v>3</v>
      </c>
    </row>
    <row r="392" spans="1:7" ht="17.25" customHeight="1" x14ac:dyDescent="0.25">
      <c r="A392" s="6" t="s">
        <v>35</v>
      </c>
      <c r="B392" s="24" t="s">
        <v>233</v>
      </c>
      <c r="C392" s="5" t="s">
        <v>100</v>
      </c>
      <c r="D392" s="5" t="s">
        <v>17</v>
      </c>
      <c r="E392" s="12" t="s">
        <v>116</v>
      </c>
      <c r="F392" s="5" t="s">
        <v>36</v>
      </c>
      <c r="G392" s="41">
        <v>120</v>
      </c>
    </row>
    <row r="393" spans="1:7" ht="15.75" x14ac:dyDescent="0.25">
      <c r="A393" s="6" t="s">
        <v>38</v>
      </c>
      <c r="B393" s="24" t="s">
        <v>233</v>
      </c>
      <c r="C393" s="5" t="s">
        <v>100</v>
      </c>
      <c r="D393" s="5" t="s">
        <v>17</v>
      </c>
      <c r="E393" s="12" t="s">
        <v>116</v>
      </c>
      <c r="F393" s="5" t="s">
        <v>37</v>
      </c>
      <c r="G393" s="87">
        <f>SUM(G394)</f>
        <v>2</v>
      </c>
    </row>
    <row r="394" spans="1:7" ht="17.25" customHeight="1" x14ac:dyDescent="0.25">
      <c r="A394" s="6" t="s">
        <v>343</v>
      </c>
      <c r="B394" s="24" t="s">
        <v>233</v>
      </c>
      <c r="C394" s="5" t="s">
        <v>100</v>
      </c>
      <c r="D394" s="5" t="s">
        <v>17</v>
      </c>
      <c r="E394" s="12" t="s">
        <v>116</v>
      </c>
      <c r="F394" s="5" t="s">
        <v>39</v>
      </c>
      <c r="G394" s="87">
        <f>SUM(G395)</f>
        <v>2</v>
      </c>
    </row>
    <row r="395" spans="1:7" ht="16.5" customHeight="1" x14ac:dyDescent="0.25">
      <c r="A395" s="6" t="s">
        <v>41</v>
      </c>
      <c r="B395" s="24" t="s">
        <v>233</v>
      </c>
      <c r="C395" s="10" t="s">
        <v>100</v>
      </c>
      <c r="D395" s="10" t="s">
        <v>17</v>
      </c>
      <c r="E395" s="15" t="s">
        <v>116</v>
      </c>
      <c r="F395" s="5" t="s">
        <v>42</v>
      </c>
      <c r="G395" s="41">
        <v>2</v>
      </c>
    </row>
    <row r="396" spans="1:7" ht="16.5" customHeight="1" x14ac:dyDescent="0.25">
      <c r="A396" s="86" t="s">
        <v>125</v>
      </c>
      <c r="B396" s="85" t="s">
        <v>233</v>
      </c>
      <c r="C396" s="79" t="s">
        <v>100</v>
      </c>
      <c r="D396" s="79" t="s">
        <v>17</v>
      </c>
      <c r="E396" s="80" t="s">
        <v>124</v>
      </c>
      <c r="F396" s="81"/>
      <c r="G396" s="78">
        <f>SUM(G397)</f>
        <v>30</v>
      </c>
    </row>
    <row r="397" spans="1:7" ht="16.5" customHeight="1" x14ac:dyDescent="0.25">
      <c r="A397" s="11" t="s">
        <v>514</v>
      </c>
      <c r="B397" s="24" t="s">
        <v>233</v>
      </c>
      <c r="C397" s="10" t="s">
        <v>100</v>
      </c>
      <c r="D397" s="10" t="s">
        <v>17</v>
      </c>
      <c r="E397" s="12" t="s">
        <v>515</v>
      </c>
      <c r="F397" s="13"/>
      <c r="G397" s="87">
        <f>SUM(G398)</f>
        <v>30</v>
      </c>
    </row>
    <row r="398" spans="1:7" ht="16.5" customHeight="1" x14ac:dyDescent="0.25">
      <c r="A398" s="6" t="s">
        <v>31</v>
      </c>
      <c r="B398" s="24" t="s">
        <v>233</v>
      </c>
      <c r="C398" s="10" t="s">
        <v>100</v>
      </c>
      <c r="D398" s="10" t="s">
        <v>17</v>
      </c>
      <c r="E398" s="12" t="s">
        <v>515</v>
      </c>
      <c r="F398" s="5" t="s">
        <v>32</v>
      </c>
      <c r="G398" s="87">
        <f>SUM(G399)</f>
        <v>30</v>
      </c>
    </row>
    <row r="399" spans="1:7" ht="16.5" customHeight="1" x14ac:dyDescent="0.25">
      <c r="A399" s="6" t="s">
        <v>33</v>
      </c>
      <c r="B399" s="24" t="s">
        <v>233</v>
      </c>
      <c r="C399" s="10" t="s">
        <v>100</v>
      </c>
      <c r="D399" s="10" t="s">
        <v>17</v>
      </c>
      <c r="E399" s="12" t="s">
        <v>515</v>
      </c>
      <c r="F399" s="5" t="s">
        <v>34</v>
      </c>
      <c r="G399" s="87">
        <f>SUM(G400)</f>
        <v>30</v>
      </c>
    </row>
    <row r="400" spans="1:7" ht="16.5" customHeight="1" x14ac:dyDescent="0.25">
      <c r="A400" s="6" t="s">
        <v>35</v>
      </c>
      <c r="B400" s="24" t="s">
        <v>233</v>
      </c>
      <c r="C400" s="10" t="s">
        <v>100</v>
      </c>
      <c r="D400" s="10" t="s">
        <v>17</v>
      </c>
      <c r="E400" s="12" t="s">
        <v>515</v>
      </c>
      <c r="F400" s="5" t="s">
        <v>36</v>
      </c>
      <c r="G400" s="41">
        <v>30</v>
      </c>
    </row>
    <row r="401" spans="1:7" ht="15.75" x14ac:dyDescent="0.25">
      <c r="A401" s="46" t="s">
        <v>138</v>
      </c>
      <c r="B401" s="59" t="s">
        <v>233</v>
      </c>
      <c r="C401" s="47" t="s">
        <v>142</v>
      </c>
      <c r="D401" s="47"/>
      <c r="E401" s="48"/>
      <c r="F401" s="49"/>
      <c r="G401" s="50">
        <f>SUM(G402,G433)</f>
        <v>8800</v>
      </c>
    </row>
    <row r="402" spans="1:7" ht="15.75" x14ac:dyDescent="0.25">
      <c r="A402" s="62" t="s">
        <v>139</v>
      </c>
      <c r="B402" s="70" t="s">
        <v>233</v>
      </c>
      <c r="C402" s="68" t="s">
        <v>142</v>
      </c>
      <c r="D402" s="68" t="s">
        <v>15</v>
      </c>
      <c r="E402" s="69"/>
      <c r="F402" s="66"/>
      <c r="G402" s="67">
        <f>SUM(G403,G416,G428)</f>
        <v>7568</v>
      </c>
    </row>
    <row r="403" spans="1:7" ht="18" customHeight="1" x14ac:dyDescent="0.25">
      <c r="A403" s="76" t="s">
        <v>140</v>
      </c>
      <c r="B403" s="85" t="s">
        <v>233</v>
      </c>
      <c r="C403" s="77" t="s">
        <v>142</v>
      </c>
      <c r="D403" s="77" t="s">
        <v>15</v>
      </c>
      <c r="E403" s="80" t="s">
        <v>141</v>
      </c>
      <c r="F403" s="81"/>
      <c r="G403" s="78">
        <f>SUM(G404)</f>
        <v>4575</v>
      </c>
    </row>
    <row r="404" spans="1:7" ht="33" customHeight="1" x14ac:dyDescent="0.25">
      <c r="A404" s="6" t="s">
        <v>144</v>
      </c>
      <c r="B404" s="24" t="s">
        <v>233</v>
      </c>
      <c r="C404" s="5" t="s">
        <v>142</v>
      </c>
      <c r="D404" s="5" t="s">
        <v>15</v>
      </c>
      <c r="E404" s="20" t="s">
        <v>143</v>
      </c>
      <c r="F404" s="5"/>
      <c r="G404" s="87">
        <f>SUM(G405)</f>
        <v>4575</v>
      </c>
    </row>
    <row r="405" spans="1:7" ht="17.25" customHeight="1" x14ac:dyDescent="0.25">
      <c r="A405" s="6" t="s">
        <v>82</v>
      </c>
      <c r="B405" s="24" t="s">
        <v>233</v>
      </c>
      <c r="C405" s="5" t="s">
        <v>142</v>
      </c>
      <c r="D405" s="5" t="s">
        <v>15</v>
      </c>
      <c r="E405" s="5" t="s">
        <v>145</v>
      </c>
      <c r="F405" s="5"/>
      <c r="G405" s="87">
        <f>SUM(G406,G409,G413)</f>
        <v>4575</v>
      </c>
    </row>
    <row r="406" spans="1:7" ht="31.5" x14ac:dyDescent="0.25">
      <c r="A406" s="6" t="s">
        <v>21</v>
      </c>
      <c r="B406" s="24" t="s">
        <v>233</v>
      </c>
      <c r="C406" s="5" t="s">
        <v>142</v>
      </c>
      <c r="D406" s="5" t="s">
        <v>15</v>
      </c>
      <c r="E406" s="5" t="s">
        <v>145</v>
      </c>
      <c r="F406" s="5" t="s">
        <v>22</v>
      </c>
      <c r="G406" s="87">
        <f>SUM(G407)</f>
        <v>4192</v>
      </c>
    </row>
    <row r="407" spans="1:7" ht="15.75" x14ac:dyDescent="0.25">
      <c r="A407" s="6" t="s">
        <v>85</v>
      </c>
      <c r="B407" s="24" t="s">
        <v>233</v>
      </c>
      <c r="C407" s="5" t="s">
        <v>142</v>
      </c>
      <c r="D407" s="5" t="s">
        <v>15</v>
      </c>
      <c r="E407" s="5" t="s">
        <v>145</v>
      </c>
      <c r="F407" s="5" t="s">
        <v>83</v>
      </c>
      <c r="G407" s="87">
        <f>SUM(G408)</f>
        <v>4192</v>
      </c>
    </row>
    <row r="408" spans="1:7" ht="15.75" x14ac:dyDescent="0.25">
      <c r="A408" s="6" t="s">
        <v>25</v>
      </c>
      <c r="B408" s="24" t="s">
        <v>233</v>
      </c>
      <c r="C408" s="5" t="s">
        <v>142</v>
      </c>
      <c r="D408" s="5" t="s">
        <v>15</v>
      </c>
      <c r="E408" s="5" t="s">
        <v>145</v>
      </c>
      <c r="F408" s="5" t="s">
        <v>84</v>
      </c>
      <c r="G408" s="41">
        <v>4192</v>
      </c>
    </row>
    <row r="409" spans="1:7" ht="15.75" x14ac:dyDescent="0.25">
      <c r="A409" s="6" t="s">
        <v>31</v>
      </c>
      <c r="B409" s="24" t="s">
        <v>233</v>
      </c>
      <c r="C409" s="5" t="s">
        <v>142</v>
      </c>
      <c r="D409" s="5" t="s">
        <v>15</v>
      </c>
      <c r="E409" s="5" t="s">
        <v>145</v>
      </c>
      <c r="F409" s="5" t="s">
        <v>32</v>
      </c>
      <c r="G409" s="87">
        <f>SUM(G410)</f>
        <v>378</v>
      </c>
    </row>
    <row r="410" spans="1:7" ht="15.75" customHeight="1" x14ac:dyDescent="0.25">
      <c r="A410" s="6" t="s">
        <v>33</v>
      </c>
      <c r="B410" s="24" t="s">
        <v>233</v>
      </c>
      <c r="C410" s="5" t="s">
        <v>142</v>
      </c>
      <c r="D410" s="5" t="s">
        <v>15</v>
      </c>
      <c r="E410" s="5" t="s">
        <v>145</v>
      </c>
      <c r="F410" s="5" t="s">
        <v>34</v>
      </c>
      <c r="G410" s="87">
        <f>SUM(G411:G412)</f>
        <v>378</v>
      </c>
    </row>
    <row r="411" spans="1:7" ht="31.5" customHeight="1" x14ac:dyDescent="0.25">
      <c r="A411" s="6" t="s">
        <v>534</v>
      </c>
      <c r="B411" s="24" t="s">
        <v>233</v>
      </c>
      <c r="C411" s="5" t="s">
        <v>142</v>
      </c>
      <c r="D411" s="5" t="s">
        <v>15</v>
      </c>
      <c r="E411" s="5" t="s">
        <v>145</v>
      </c>
      <c r="F411" s="5" t="s">
        <v>533</v>
      </c>
      <c r="G411" s="115">
        <v>26</v>
      </c>
    </row>
    <row r="412" spans="1:7" ht="18.75" customHeight="1" x14ac:dyDescent="0.25">
      <c r="A412" s="6" t="s">
        <v>35</v>
      </c>
      <c r="B412" s="24" t="s">
        <v>233</v>
      </c>
      <c r="C412" s="5" t="s">
        <v>142</v>
      </c>
      <c r="D412" s="5" t="s">
        <v>15</v>
      </c>
      <c r="E412" s="5" t="s">
        <v>145</v>
      </c>
      <c r="F412" s="5" t="s">
        <v>36</v>
      </c>
      <c r="G412" s="41">
        <v>352</v>
      </c>
    </row>
    <row r="413" spans="1:7" ht="15.75" x14ac:dyDescent="0.25">
      <c r="A413" s="6" t="s">
        <v>38</v>
      </c>
      <c r="B413" s="24" t="s">
        <v>233</v>
      </c>
      <c r="C413" s="5" t="s">
        <v>142</v>
      </c>
      <c r="D413" s="5" t="s">
        <v>15</v>
      </c>
      <c r="E413" s="5" t="s">
        <v>145</v>
      </c>
      <c r="F413" s="5" t="s">
        <v>37</v>
      </c>
      <c r="G413" s="87">
        <f>SUM(G414)</f>
        <v>5</v>
      </c>
    </row>
    <row r="414" spans="1:7" ht="17.25" customHeight="1" x14ac:dyDescent="0.25">
      <c r="A414" s="6" t="s">
        <v>343</v>
      </c>
      <c r="B414" s="24" t="s">
        <v>233</v>
      </c>
      <c r="C414" s="5" t="s">
        <v>142</v>
      </c>
      <c r="D414" s="5" t="s">
        <v>15</v>
      </c>
      <c r="E414" s="5" t="s">
        <v>145</v>
      </c>
      <c r="F414" s="5" t="s">
        <v>39</v>
      </c>
      <c r="G414" s="87">
        <f>SUM(G415)</f>
        <v>5</v>
      </c>
    </row>
    <row r="415" spans="1:7" ht="15.75" customHeight="1" x14ac:dyDescent="0.25">
      <c r="A415" s="6" t="s">
        <v>41</v>
      </c>
      <c r="B415" s="24" t="s">
        <v>233</v>
      </c>
      <c r="C415" s="10" t="s">
        <v>142</v>
      </c>
      <c r="D415" s="10" t="s">
        <v>15</v>
      </c>
      <c r="E415" s="10" t="s">
        <v>145</v>
      </c>
      <c r="F415" s="5" t="s">
        <v>42</v>
      </c>
      <c r="G415" s="41">
        <v>5</v>
      </c>
    </row>
    <row r="416" spans="1:7" ht="15.75" x14ac:dyDescent="0.25">
      <c r="A416" s="76" t="s">
        <v>146</v>
      </c>
      <c r="B416" s="85" t="s">
        <v>233</v>
      </c>
      <c r="C416" s="79" t="s">
        <v>142</v>
      </c>
      <c r="D416" s="79" t="s">
        <v>15</v>
      </c>
      <c r="E416" s="80" t="s">
        <v>147</v>
      </c>
      <c r="F416" s="81"/>
      <c r="G416" s="78">
        <f>SUM(G417)</f>
        <v>2849</v>
      </c>
    </row>
    <row r="417" spans="1:7" ht="17.25" customHeight="1" x14ac:dyDescent="0.25">
      <c r="A417" s="6" t="s">
        <v>82</v>
      </c>
      <c r="B417" s="24" t="s">
        <v>233</v>
      </c>
      <c r="C417" s="10" t="s">
        <v>142</v>
      </c>
      <c r="D417" s="10" t="s">
        <v>15</v>
      </c>
      <c r="E417" s="20" t="s">
        <v>148</v>
      </c>
      <c r="F417" s="5"/>
      <c r="G417" s="87">
        <f>SUM(G418,G421,G425)</f>
        <v>2849</v>
      </c>
    </row>
    <row r="418" spans="1:7" ht="31.5" x14ac:dyDescent="0.25">
      <c r="A418" s="6" t="s">
        <v>21</v>
      </c>
      <c r="B418" s="24" t="s">
        <v>233</v>
      </c>
      <c r="C418" s="10" t="s">
        <v>142</v>
      </c>
      <c r="D418" s="10" t="s">
        <v>15</v>
      </c>
      <c r="E418" s="20" t="s">
        <v>148</v>
      </c>
      <c r="F418" s="5" t="s">
        <v>22</v>
      </c>
      <c r="G418" s="87">
        <f>SUM(G419)</f>
        <v>2454</v>
      </c>
    </row>
    <row r="419" spans="1:7" ht="15.75" x14ac:dyDescent="0.25">
      <c r="A419" s="6" t="s">
        <v>85</v>
      </c>
      <c r="B419" s="24" t="s">
        <v>233</v>
      </c>
      <c r="C419" s="10" t="s">
        <v>142</v>
      </c>
      <c r="D419" s="10" t="s">
        <v>15</v>
      </c>
      <c r="E419" s="20" t="s">
        <v>148</v>
      </c>
      <c r="F419" s="5" t="s">
        <v>83</v>
      </c>
      <c r="G419" s="87">
        <f>SUM(G420)</f>
        <v>2454</v>
      </c>
    </row>
    <row r="420" spans="1:7" ht="15.75" x14ac:dyDescent="0.25">
      <c r="A420" s="6" t="s">
        <v>25</v>
      </c>
      <c r="B420" s="24" t="s">
        <v>233</v>
      </c>
      <c r="C420" s="10" t="s">
        <v>142</v>
      </c>
      <c r="D420" s="10" t="s">
        <v>15</v>
      </c>
      <c r="E420" s="20" t="s">
        <v>148</v>
      </c>
      <c r="F420" s="5" t="s">
        <v>84</v>
      </c>
      <c r="G420" s="41">
        <v>2454</v>
      </c>
    </row>
    <row r="421" spans="1:7" ht="15.75" x14ac:dyDescent="0.25">
      <c r="A421" s="6" t="s">
        <v>31</v>
      </c>
      <c r="B421" s="24" t="s">
        <v>233</v>
      </c>
      <c r="C421" s="10" t="s">
        <v>142</v>
      </c>
      <c r="D421" s="10" t="s">
        <v>15</v>
      </c>
      <c r="E421" s="20" t="s">
        <v>148</v>
      </c>
      <c r="F421" s="5" t="s">
        <v>32</v>
      </c>
      <c r="G421" s="87">
        <f>SUM(G422)</f>
        <v>393</v>
      </c>
    </row>
    <row r="422" spans="1:7" ht="16.5" customHeight="1" x14ac:dyDescent="0.25">
      <c r="A422" s="6" t="s">
        <v>33</v>
      </c>
      <c r="B422" s="24" t="s">
        <v>233</v>
      </c>
      <c r="C422" s="10" t="s">
        <v>142</v>
      </c>
      <c r="D422" s="10" t="s">
        <v>15</v>
      </c>
      <c r="E422" s="20" t="s">
        <v>148</v>
      </c>
      <c r="F422" s="5" t="s">
        <v>34</v>
      </c>
      <c r="G422" s="87">
        <f>SUM(G423:G424)</f>
        <v>393</v>
      </c>
    </row>
    <row r="423" spans="1:7" ht="31.5" customHeight="1" x14ac:dyDescent="0.25">
      <c r="A423" s="6" t="s">
        <v>534</v>
      </c>
      <c r="B423" s="24" t="s">
        <v>233</v>
      </c>
      <c r="C423" s="10" t="s">
        <v>142</v>
      </c>
      <c r="D423" s="10" t="s">
        <v>15</v>
      </c>
      <c r="E423" s="20" t="s">
        <v>148</v>
      </c>
      <c r="F423" s="5" t="s">
        <v>533</v>
      </c>
      <c r="G423" s="115">
        <v>37</v>
      </c>
    </row>
    <row r="424" spans="1:7" ht="16.5" customHeight="1" x14ac:dyDescent="0.25">
      <c r="A424" s="6" t="s">
        <v>35</v>
      </c>
      <c r="B424" s="24" t="s">
        <v>233</v>
      </c>
      <c r="C424" s="10" t="s">
        <v>142</v>
      </c>
      <c r="D424" s="10" t="s">
        <v>15</v>
      </c>
      <c r="E424" s="20" t="s">
        <v>148</v>
      </c>
      <c r="F424" s="5" t="s">
        <v>36</v>
      </c>
      <c r="G424" s="41">
        <v>356</v>
      </c>
    </row>
    <row r="425" spans="1:7" ht="15.75" x14ac:dyDescent="0.25">
      <c r="A425" s="6" t="s">
        <v>38</v>
      </c>
      <c r="B425" s="24" t="s">
        <v>233</v>
      </c>
      <c r="C425" s="10" t="s">
        <v>142</v>
      </c>
      <c r="D425" s="10" t="s">
        <v>15</v>
      </c>
      <c r="E425" s="20" t="s">
        <v>148</v>
      </c>
      <c r="F425" s="5" t="s">
        <v>37</v>
      </c>
      <c r="G425" s="87">
        <f>SUM(G426)</f>
        <v>2</v>
      </c>
    </row>
    <row r="426" spans="1:7" ht="16.5" customHeight="1" x14ac:dyDescent="0.25">
      <c r="A426" s="6" t="s">
        <v>343</v>
      </c>
      <c r="B426" s="24" t="s">
        <v>233</v>
      </c>
      <c r="C426" s="10" t="s">
        <v>142</v>
      </c>
      <c r="D426" s="10" t="s">
        <v>15</v>
      </c>
      <c r="E426" s="20" t="s">
        <v>148</v>
      </c>
      <c r="F426" s="5" t="s">
        <v>39</v>
      </c>
      <c r="G426" s="87">
        <f>SUM(G427)</f>
        <v>2</v>
      </c>
    </row>
    <row r="427" spans="1:7" ht="16.5" customHeight="1" x14ac:dyDescent="0.25">
      <c r="A427" s="6" t="s">
        <v>41</v>
      </c>
      <c r="B427" s="24" t="s">
        <v>233</v>
      </c>
      <c r="C427" s="10" t="s">
        <v>142</v>
      </c>
      <c r="D427" s="10" t="s">
        <v>15</v>
      </c>
      <c r="E427" s="16" t="s">
        <v>148</v>
      </c>
      <c r="F427" s="5" t="s">
        <v>42</v>
      </c>
      <c r="G427" s="41">
        <v>2</v>
      </c>
    </row>
    <row r="428" spans="1:7" ht="16.5" customHeight="1" x14ac:dyDescent="0.25">
      <c r="A428" s="86" t="s">
        <v>125</v>
      </c>
      <c r="B428" s="85" t="s">
        <v>233</v>
      </c>
      <c r="C428" s="79" t="s">
        <v>142</v>
      </c>
      <c r="D428" s="79" t="s">
        <v>15</v>
      </c>
      <c r="E428" s="80" t="s">
        <v>124</v>
      </c>
      <c r="F428" s="81"/>
      <c r="G428" s="78">
        <f>SUM(G429)</f>
        <v>144</v>
      </c>
    </row>
    <row r="429" spans="1:7" ht="16.5" customHeight="1" x14ac:dyDescent="0.25">
      <c r="A429" s="11" t="s">
        <v>514</v>
      </c>
      <c r="B429" s="24" t="s">
        <v>233</v>
      </c>
      <c r="C429" s="10" t="s">
        <v>142</v>
      </c>
      <c r="D429" s="10" t="s">
        <v>15</v>
      </c>
      <c r="E429" s="12" t="s">
        <v>515</v>
      </c>
      <c r="F429" s="13"/>
      <c r="G429" s="87">
        <f>SUM(G430)</f>
        <v>144</v>
      </c>
    </row>
    <row r="430" spans="1:7" ht="16.5" customHeight="1" x14ac:dyDescent="0.25">
      <c r="A430" s="6" t="s">
        <v>31</v>
      </c>
      <c r="B430" s="24" t="s">
        <v>233</v>
      </c>
      <c r="C430" s="10" t="s">
        <v>142</v>
      </c>
      <c r="D430" s="10" t="s">
        <v>15</v>
      </c>
      <c r="E430" s="12" t="s">
        <v>515</v>
      </c>
      <c r="F430" s="5" t="s">
        <v>32</v>
      </c>
      <c r="G430" s="87">
        <f>SUM(G431)</f>
        <v>144</v>
      </c>
    </row>
    <row r="431" spans="1:7" ht="16.5" customHeight="1" x14ac:dyDescent="0.25">
      <c r="A431" s="6" t="s">
        <v>33</v>
      </c>
      <c r="B431" s="24" t="s">
        <v>233</v>
      </c>
      <c r="C431" s="10" t="s">
        <v>142</v>
      </c>
      <c r="D431" s="10" t="s">
        <v>15</v>
      </c>
      <c r="E431" s="12" t="s">
        <v>515</v>
      </c>
      <c r="F431" s="5" t="s">
        <v>34</v>
      </c>
      <c r="G431" s="87">
        <f>SUM(G432)</f>
        <v>144</v>
      </c>
    </row>
    <row r="432" spans="1:7" ht="16.5" customHeight="1" x14ac:dyDescent="0.25">
      <c r="A432" s="6" t="s">
        <v>35</v>
      </c>
      <c r="B432" s="24" t="s">
        <v>233</v>
      </c>
      <c r="C432" s="10" t="s">
        <v>142</v>
      </c>
      <c r="D432" s="10" t="s">
        <v>15</v>
      </c>
      <c r="E432" s="12" t="s">
        <v>515</v>
      </c>
      <c r="F432" s="5" t="s">
        <v>36</v>
      </c>
      <c r="G432" s="41">
        <v>144</v>
      </c>
    </row>
    <row r="433" spans="1:7" s="25" customFormat="1" ht="15.75" x14ac:dyDescent="0.25">
      <c r="A433" s="62" t="s">
        <v>149</v>
      </c>
      <c r="B433" s="70" t="s">
        <v>233</v>
      </c>
      <c r="C433" s="68" t="s">
        <v>142</v>
      </c>
      <c r="D433" s="68" t="s">
        <v>44</v>
      </c>
      <c r="E433" s="69"/>
      <c r="F433" s="66"/>
      <c r="G433" s="67">
        <f>SUM(G434,G446)</f>
        <v>1232</v>
      </c>
    </row>
    <row r="434" spans="1:7" ht="47.25" x14ac:dyDescent="0.25">
      <c r="A434" s="76" t="s">
        <v>132</v>
      </c>
      <c r="B434" s="85" t="s">
        <v>233</v>
      </c>
      <c r="C434" s="79" t="s">
        <v>142</v>
      </c>
      <c r="D434" s="79" t="s">
        <v>44</v>
      </c>
      <c r="E434" s="80" t="s">
        <v>133</v>
      </c>
      <c r="F434" s="81"/>
      <c r="G434" s="78">
        <f>SUM(G435)</f>
        <v>1207</v>
      </c>
    </row>
    <row r="435" spans="1:7" ht="16.5" customHeight="1" x14ac:dyDescent="0.25">
      <c r="A435" s="6" t="s">
        <v>82</v>
      </c>
      <c r="B435" s="24" t="s">
        <v>233</v>
      </c>
      <c r="C435" s="10" t="s">
        <v>142</v>
      </c>
      <c r="D435" s="10" t="s">
        <v>44</v>
      </c>
      <c r="E435" s="20" t="s">
        <v>135</v>
      </c>
      <c r="F435" s="5"/>
      <c r="G435" s="87">
        <f>SUM(G436,G439,G443)</f>
        <v>1207</v>
      </c>
    </row>
    <row r="436" spans="1:7" ht="31.5" x14ac:dyDescent="0.25">
      <c r="A436" s="6" t="s">
        <v>21</v>
      </c>
      <c r="B436" s="24" t="s">
        <v>233</v>
      </c>
      <c r="C436" s="10" t="s">
        <v>142</v>
      </c>
      <c r="D436" s="10" t="s">
        <v>44</v>
      </c>
      <c r="E436" s="20" t="s">
        <v>135</v>
      </c>
      <c r="F436" s="5" t="s">
        <v>22</v>
      </c>
      <c r="G436" s="87">
        <f>SUM(G437)</f>
        <v>1086</v>
      </c>
    </row>
    <row r="437" spans="1:7" ht="15.75" x14ac:dyDescent="0.25">
      <c r="A437" s="6" t="s">
        <v>85</v>
      </c>
      <c r="B437" s="24" t="s">
        <v>233</v>
      </c>
      <c r="C437" s="10" t="s">
        <v>142</v>
      </c>
      <c r="D437" s="10" t="s">
        <v>44</v>
      </c>
      <c r="E437" s="20" t="s">
        <v>135</v>
      </c>
      <c r="F437" s="5" t="s">
        <v>83</v>
      </c>
      <c r="G437" s="87">
        <f>SUM(G438)</f>
        <v>1086</v>
      </c>
    </row>
    <row r="438" spans="1:7" ht="15.75" x14ac:dyDescent="0.25">
      <c r="A438" s="6" t="s">
        <v>25</v>
      </c>
      <c r="B438" s="24" t="s">
        <v>233</v>
      </c>
      <c r="C438" s="10" t="s">
        <v>142</v>
      </c>
      <c r="D438" s="10" t="s">
        <v>44</v>
      </c>
      <c r="E438" s="20" t="s">
        <v>135</v>
      </c>
      <c r="F438" s="5" t="s">
        <v>84</v>
      </c>
      <c r="G438" s="41">
        <v>1086</v>
      </c>
    </row>
    <row r="439" spans="1:7" ht="15.75" x14ac:dyDescent="0.25">
      <c r="A439" s="6" t="s">
        <v>31</v>
      </c>
      <c r="B439" s="24" t="s">
        <v>233</v>
      </c>
      <c r="C439" s="10" t="s">
        <v>142</v>
      </c>
      <c r="D439" s="10" t="s">
        <v>44</v>
      </c>
      <c r="E439" s="20" t="s">
        <v>135</v>
      </c>
      <c r="F439" s="5" t="s">
        <v>32</v>
      </c>
      <c r="G439" s="87">
        <f>SUM(G440)</f>
        <v>120</v>
      </c>
    </row>
    <row r="440" spans="1:7" ht="17.25" customHeight="1" x14ac:dyDescent="0.25">
      <c r="A440" s="6" t="s">
        <v>33</v>
      </c>
      <c r="B440" s="24" t="s">
        <v>233</v>
      </c>
      <c r="C440" s="10" t="s">
        <v>142</v>
      </c>
      <c r="D440" s="10" t="s">
        <v>44</v>
      </c>
      <c r="E440" s="20" t="s">
        <v>135</v>
      </c>
      <c r="F440" s="5" t="s">
        <v>34</v>
      </c>
      <c r="G440" s="87">
        <f>SUM(G441:G442)</f>
        <v>120</v>
      </c>
    </row>
    <row r="441" spans="1:7" ht="32.25" customHeight="1" x14ac:dyDescent="0.25">
      <c r="A441" s="6" t="s">
        <v>534</v>
      </c>
      <c r="B441" s="24" t="s">
        <v>233</v>
      </c>
      <c r="C441" s="10" t="s">
        <v>142</v>
      </c>
      <c r="D441" s="10" t="s">
        <v>44</v>
      </c>
      <c r="E441" s="20" t="s">
        <v>135</v>
      </c>
      <c r="F441" s="5" t="s">
        <v>533</v>
      </c>
      <c r="G441" s="115">
        <v>35</v>
      </c>
    </row>
    <row r="442" spans="1:7" ht="17.25" customHeight="1" x14ac:dyDescent="0.25">
      <c r="A442" s="6" t="s">
        <v>35</v>
      </c>
      <c r="B442" s="24" t="s">
        <v>233</v>
      </c>
      <c r="C442" s="10" t="s">
        <v>142</v>
      </c>
      <c r="D442" s="10" t="s">
        <v>44</v>
      </c>
      <c r="E442" s="20" t="s">
        <v>135</v>
      </c>
      <c r="F442" s="5" t="s">
        <v>36</v>
      </c>
      <c r="G442" s="41">
        <v>85</v>
      </c>
    </row>
    <row r="443" spans="1:7" ht="15.75" x14ac:dyDescent="0.25">
      <c r="A443" s="6" t="s">
        <v>38</v>
      </c>
      <c r="B443" s="24" t="s">
        <v>233</v>
      </c>
      <c r="C443" s="10" t="s">
        <v>142</v>
      </c>
      <c r="D443" s="10" t="s">
        <v>44</v>
      </c>
      <c r="E443" s="20" t="s">
        <v>135</v>
      </c>
      <c r="F443" s="5" t="s">
        <v>37</v>
      </c>
      <c r="G443" s="87">
        <f>SUM(G444)</f>
        <v>1</v>
      </c>
    </row>
    <row r="444" spans="1:7" ht="17.25" customHeight="1" x14ac:dyDescent="0.25">
      <c r="A444" s="6" t="s">
        <v>343</v>
      </c>
      <c r="B444" s="24" t="s">
        <v>233</v>
      </c>
      <c r="C444" s="10" t="s">
        <v>142</v>
      </c>
      <c r="D444" s="10" t="s">
        <v>44</v>
      </c>
      <c r="E444" s="20" t="s">
        <v>135</v>
      </c>
      <c r="F444" s="5" t="s">
        <v>39</v>
      </c>
      <c r="G444" s="87">
        <f>SUM(G445)</f>
        <v>1</v>
      </c>
    </row>
    <row r="445" spans="1:7" ht="18" customHeight="1" x14ac:dyDescent="0.25">
      <c r="A445" s="6" t="s">
        <v>41</v>
      </c>
      <c r="B445" s="24" t="s">
        <v>233</v>
      </c>
      <c r="C445" s="10" t="s">
        <v>142</v>
      </c>
      <c r="D445" s="10" t="s">
        <v>44</v>
      </c>
      <c r="E445" s="20" t="s">
        <v>135</v>
      </c>
      <c r="F445" s="5" t="s">
        <v>42</v>
      </c>
      <c r="G445" s="41">
        <v>1</v>
      </c>
    </row>
    <row r="446" spans="1:7" ht="15.75" x14ac:dyDescent="0.25">
      <c r="A446" s="76" t="s">
        <v>45</v>
      </c>
      <c r="B446" s="85" t="s">
        <v>233</v>
      </c>
      <c r="C446" s="79" t="s">
        <v>142</v>
      </c>
      <c r="D446" s="79" t="s">
        <v>44</v>
      </c>
      <c r="E446" s="79" t="s">
        <v>46</v>
      </c>
      <c r="F446" s="77"/>
      <c r="G446" s="78">
        <f>SUM(G447)</f>
        <v>25</v>
      </c>
    </row>
    <row r="447" spans="1:7" ht="81.75" customHeight="1" x14ac:dyDescent="0.25">
      <c r="A447" s="22" t="s">
        <v>47</v>
      </c>
      <c r="B447" s="24" t="s">
        <v>233</v>
      </c>
      <c r="C447" s="10" t="s">
        <v>142</v>
      </c>
      <c r="D447" s="10" t="s">
        <v>44</v>
      </c>
      <c r="E447" s="12" t="s">
        <v>48</v>
      </c>
      <c r="F447" s="5"/>
      <c r="G447" s="87">
        <f>SUM(G448)</f>
        <v>25</v>
      </c>
    </row>
    <row r="448" spans="1:7" ht="63" x14ac:dyDescent="0.25">
      <c r="A448" s="6" t="s">
        <v>150</v>
      </c>
      <c r="B448" s="24" t="s">
        <v>233</v>
      </c>
      <c r="C448" s="17" t="s">
        <v>142</v>
      </c>
      <c r="D448" s="10" t="s">
        <v>44</v>
      </c>
      <c r="E448" s="5" t="s">
        <v>151</v>
      </c>
      <c r="F448" s="5"/>
      <c r="G448" s="87">
        <f>SUM(G449)</f>
        <v>25</v>
      </c>
    </row>
    <row r="449" spans="1:7" ht="31.5" x14ac:dyDescent="0.25">
      <c r="A449" s="6" t="s">
        <v>21</v>
      </c>
      <c r="B449" s="24" t="s">
        <v>233</v>
      </c>
      <c r="C449" s="17" t="s">
        <v>142</v>
      </c>
      <c r="D449" s="10" t="s">
        <v>44</v>
      </c>
      <c r="E449" s="5" t="s">
        <v>151</v>
      </c>
      <c r="F449" s="5" t="s">
        <v>22</v>
      </c>
      <c r="G449" s="87">
        <f>SUM(G450)</f>
        <v>25</v>
      </c>
    </row>
    <row r="450" spans="1:7" ht="15.75" x14ac:dyDescent="0.25">
      <c r="A450" s="6" t="s">
        <v>85</v>
      </c>
      <c r="B450" s="24" t="s">
        <v>233</v>
      </c>
      <c r="C450" s="17" t="s">
        <v>142</v>
      </c>
      <c r="D450" s="10" t="s">
        <v>44</v>
      </c>
      <c r="E450" s="5" t="s">
        <v>151</v>
      </c>
      <c r="F450" s="5" t="s">
        <v>83</v>
      </c>
      <c r="G450" s="87">
        <f>SUM(G451)</f>
        <v>25</v>
      </c>
    </row>
    <row r="451" spans="1:7" ht="15.75" x14ac:dyDescent="0.25">
      <c r="A451" s="6" t="s">
        <v>25</v>
      </c>
      <c r="B451" s="24" t="s">
        <v>233</v>
      </c>
      <c r="C451" s="17" t="s">
        <v>142</v>
      </c>
      <c r="D451" s="10" t="s">
        <v>44</v>
      </c>
      <c r="E451" s="10" t="s">
        <v>151</v>
      </c>
      <c r="F451" s="5" t="s">
        <v>84</v>
      </c>
      <c r="G451" s="41">
        <v>25</v>
      </c>
    </row>
    <row r="452" spans="1:7" s="25" customFormat="1" ht="15.75" x14ac:dyDescent="0.25">
      <c r="A452" s="46" t="s">
        <v>152</v>
      </c>
      <c r="B452" s="59" t="s">
        <v>233</v>
      </c>
      <c r="C452" s="48">
        <v>10</v>
      </c>
      <c r="D452" s="48"/>
      <c r="E452" s="48"/>
      <c r="F452" s="49"/>
      <c r="G452" s="50">
        <f>SUM(G453)</f>
        <v>842</v>
      </c>
    </row>
    <row r="453" spans="1:7" s="25" customFormat="1" ht="15.75" x14ac:dyDescent="0.25">
      <c r="A453" s="62" t="s">
        <v>164</v>
      </c>
      <c r="B453" s="70" t="s">
        <v>233</v>
      </c>
      <c r="C453" s="69">
        <v>10</v>
      </c>
      <c r="D453" s="68" t="s">
        <v>28</v>
      </c>
      <c r="E453" s="69"/>
      <c r="F453" s="66"/>
      <c r="G453" s="67">
        <f>SUM(G454)</f>
        <v>842</v>
      </c>
    </row>
    <row r="454" spans="1:7" ht="15.75" x14ac:dyDescent="0.25">
      <c r="A454" s="76" t="s">
        <v>45</v>
      </c>
      <c r="B454" s="85" t="s">
        <v>233</v>
      </c>
      <c r="C454" s="84">
        <v>10</v>
      </c>
      <c r="D454" s="79" t="s">
        <v>28</v>
      </c>
      <c r="E454" s="80" t="s">
        <v>46</v>
      </c>
      <c r="F454" s="81"/>
      <c r="G454" s="78">
        <f>SUM(G455)</f>
        <v>842</v>
      </c>
    </row>
    <row r="455" spans="1:7" ht="81" customHeight="1" x14ac:dyDescent="0.25">
      <c r="A455" s="22" t="s">
        <v>47</v>
      </c>
      <c r="B455" s="24" t="s">
        <v>233</v>
      </c>
      <c r="C455" s="15">
        <v>10</v>
      </c>
      <c r="D455" s="10" t="s">
        <v>28</v>
      </c>
      <c r="E455" s="12" t="s">
        <v>48</v>
      </c>
      <c r="F455" s="13"/>
      <c r="G455" s="87">
        <f>SUM(G456,G460)</f>
        <v>842</v>
      </c>
    </row>
    <row r="456" spans="1:7" ht="47.25" x14ac:dyDescent="0.25">
      <c r="A456" s="6" t="s">
        <v>189</v>
      </c>
      <c r="B456" s="24" t="s">
        <v>233</v>
      </c>
      <c r="C456" s="12">
        <v>10</v>
      </c>
      <c r="D456" s="10" t="s">
        <v>28</v>
      </c>
      <c r="E456" s="12" t="s">
        <v>190</v>
      </c>
      <c r="F456" s="13"/>
      <c r="G456" s="87">
        <f>SUM(G457)</f>
        <v>665</v>
      </c>
    </row>
    <row r="457" spans="1:7" ht="15.75" x14ac:dyDescent="0.25">
      <c r="A457" s="6" t="s">
        <v>161</v>
      </c>
      <c r="B457" s="24" t="s">
        <v>233</v>
      </c>
      <c r="C457" s="12">
        <v>10</v>
      </c>
      <c r="D457" s="5" t="s">
        <v>28</v>
      </c>
      <c r="E457" s="12" t="s">
        <v>190</v>
      </c>
      <c r="F457" s="5" t="s">
        <v>158</v>
      </c>
      <c r="G457" s="87">
        <f>SUM(G458)</f>
        <v>665</v>
      </c>
    </row>
    <row r="458" spans="1:7" ht="15.75" x14ac:dyDescent="0.25">
      <c r="A458" s="6" t="s">
        <v>169</v>
      </c>
      <c r="B458" s="24" t="s">
        <v>233</v>
      </c>
      <c r="C458" s="12">
        <v>10</v>
      </c>
      <c r="D458" s="5" t="s">
        <v>28</v>
      </c>
      <c r="E458" s="12" t="s">
        <v>190</v>
      </c>
      <c r="F458" s="5" t="s">
        <v>170</v>
      </c>
      <c r="G458" s="87">
        <f>SUM(G459)</f>
        <v>665</v>
      </c>
    </row>
    <row r="459" spans="1:7" ht="32.25" customHeight="1" x14ac:dyDescent="0.25">
      <c r="A459" s="6" t="s">
        <v>177</v>
      </c>
      <c r="B459" s="24" t="s">
        <v>233</v>
      </c>
      <c r="C459" s="15">
        <v>10</v>
      </c>
      <c r="D459" s="10" t="s">
        <v>28</v>
      </c>
      <c r="E459" s="15" t="s">
        <v>190</v>
      </c>
      <c r="F459" s="5" t="s">
        <v>178</v>
      </c>
      <c r="G459" s="41">
        <v>665</v>
      </c>
    </row>
    <row r="460" spans="1:7" ht="78.75" x14ac:dyDescent="0.25">
      <c r="A460" s="6" t="s">
        <v>191</v>
      </c>
      <c r="B460" s="24" t="s">
        <v>233</v>
      </c>
      <c r="C460" s="12">
        <v>10</v>
      </c>
      <c r="D460" s="10" t="s">
        <v>28</v>
      </c>
      <c r="E460" s="12" t="s">
        <v>192</v>
      </c>
      <c r="F460" s="13"/>
      <c r="G460" s="87">
        <f>SUM(G461)</f>
        <v>177</v>
      </c>
    </row>
    <row r="461" spans="1:7" ht="15.75" x14ac:dyDescent="0.25">
      <c r="A461" s="6" t="s">
        <v>161</v>
      </c>
      <c r="B461" s="24" t="s">
        <v>233</v>
      </c>
      <c r="C461" s="12">
        <v>10</v>
      </c>
      <c r="D461" s="5" t="s">
        <v>28</v>
      </c>
      <c r="E461" s="12" t="s">
        <v>192</v>
      </c>
      <c r="F461" s="5" t="s">
        <v>158</v>
      </c>
      <c r="G461" s="87">
        <f>SUM(G462)</f>
        <v>177</v>
      </c>
    </row>
    <row r="462" spans="1:7" ht="15.75" x14ac:dyDescent="0.25">
      <c r="A462" s="6" t="s">
        <v>169</v>
      </c>
      <c r="B462" s="24" t="s">
        <v>233</v>
      </c>
      <c r="C462" s="12">
        <v>10</v>
      </c>
      <c r="D462" s="5" t="s">
        <v>28</v>
      </c>
      <c r="E462" s="12" t="s">
        <v>192</v>
      </c>
      <c r="F462" s="5" t="s">
        <v>170</v>
      </c>
      <c r="G462" s="87">
        <f>SUM(G463)</f>
        <v>177</v>
      </c>
    </row>
    <row r="463" spans="1:7" ht="33" customHeight="1" x14ac:dyDescent="0.25">
      <c r="A463" s="6" t="s">
        <v>177</v>
      </c>
      <c r="B463" s="23" t="s">
        <v>233</v>
      </c>
      <c r="C463" s="12">
        <v>10</v>
      </c>
      <c r="D463" s="5" t="s">
        <v>28</v>
      </c>
      <c r="E463" s="12" t="s">
        <v>192</v>
      </c>
      <c r="F463" s="5" t="s">
        <v>178</v>
      </c>
      <c r="G463" s="41">
        <v>177</v>
      </c>
    </row>
  </sheetData>
  <mergeCells count="3">
    <mergeCell ref="A9:F9"/>
    <mergeCell ref="A10:F10"/>
    <mergeCell ref="A11:F11"/>
  </mergeCells>
  <pageMargins left="0.78740157480314965" right="0.19685039370078741" top="0.74803149606299213" bottom="0.74803149606299213" header="0.31496062992125984" footer="0.31496062992125984"/>
  <pageSetup paperSize="9" scale="76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5</vt:i4>
      </vt:variant>
    </vt:vector>
  </HeadingPairs>
  <TitlesOfParts>
    <vt:vector size="23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прил13</vt:lpstr>
      <vt:lpstr>прил14</vt:lpstr>
      <vt:lpstr>прил15</vt:lpstr>
      <vt:lpstr>прил16</vt:lpstr>
      <vt:lpstr>прил17</vt:lpstr>
      <vt:lpstr>прил18</vt:lpstr>
      <vt:lpstr>прил11!Область_печати</vt:lpstr>
      <vt:lpstr>прил5!Область_печати</vt:lpstr>
      <vt:lpstr>прил6!Область_печати</vt:lpstr>
      <vt:lpstr>прил7!Область_печати</vt:lpstr>
      <vt:lpstr>прил9!Область_печати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2011-12-25T12:36:56Z</cp:lastPrinted>
  <dcterms:created xsi:type="dcterms:W3CDTF">2011-10-10T13:40:01Z</dcterms:created>
  <dcterms:modified xsi:type="dcterms:W3CDTF">2011-12-25T12:39:14Z</dcterms:modified>
</cp:coreProperties>
</file>